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nsual\2022\06_Julio\v2_Con_DTE_Agosto22\"/>
    </mc:Choice>
  </mc:AlternateContent>
  <bookViews>
    <workbookView xWindow="0" yWindow="0" windowWidth="24000" windowHeight="9735" activeTab="4"/>
  </bookViews>
  <sheets>
    <sheet name="RESUMEN S.I.N. reliqudacion" sheetId="6" r:id="rId1"/>
    <sheet name="RESUMEN S.I.N." sheetId="2" r:id="rId2"/>
    <sheet name="Picos demanda" sheetId="3" r:id="rId3"/>
    <sheet name="Datos hidraulicos" sheetId="4" r:id="rId4"/>
    <sheet name="Versione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6" l="1"/>
  <c r="E32" i="6"/>
  <c r="F29" i="6"/>
  <c r="E29" i="6"/>
  <c r="F28" i="6"/>
  <c r="F27" i="6"/>
  <c r="E27" i="6"/>
  <c r="F26" i="6"/>
  <c r="E26" i="6"/>
  <c r="F19" i="6"/>
  <c r="E19" i="6"/>
  <c r="F18" i="6"/>
  <c r="E18" i="6"/>
  <c r="F15" i="6"/>
  <c r="E15" i="6"/>
  <c r="F14" i="6"/>
  <c r="F16" i="6" s="1"/>
  <c r="E14" i="6"/>
  <c r="E16" i="6" s="1"/>
  <c r="F126" i="2" l="1"/>
  <c r="E126" i="2"/>
  <c r="E131" i="2" s="1"/>
  <c r="E134" i="2" s="1"/>
  <c r="F122" i="2"/>
  <c r="F131" i="2" l="1"/>
  <c r="F134" i="2" s="1"/>
</calcChain>
</file>

<file path=xl/sharedStrings.xml><?xml version="1.0" encoding="utf-8"?>
<sst xmlns="http://schemas.openxmlformats.org/spreadsheetml/2006/main" count="594" uniqueCount="216">
  <si>
    <t>RESUMEN DE INYECCIONES Y EXTRACCIONES DE ENERGÍA</t>
  </si>
  <si>
    <t>PARA EL MES DE JULIO DE 2022</t>
  </si>
  <si>
    <t>Generación de UTE:</t>
  </si>
  <si>
    <t xml:space="preserve">            Recurso</t>
  </si>
  <si>
    <t>Central</t>
  </si>
  <si>
    <t>Inyecciones al S.I.N.</t>
  </si>
  <si>
    <t>Extracciones al S.I.N.</t>
  </si>
  <si>
    <t>Hidráulico</t>
  </si>
  <si>
    <t>Constitución (Palmar)</t>
  </si>
  <si>
    <t>Rincón de Baygorria</t>
  </si>
  <si>
    <t>Rincón del Bonete</t>
  </si>
  <si>
    <t>Total Hidráulico</t>
  </si>
  <si>
    <t>Térmicas</t>
  </si>
  <si>
    <t>Ciclo Combinado</t>
  </si>
  <si>
    <t>CTR</t>
  </si>
  <si>
    <t>Motores Central Batlle</t>
  </si>
  <si>
    <t>PTA 7 y 8</t>
  </si>
  <si>
    <t>Punta del Tigre</t>
  </si>
  <si>
    <t>Turbina Río Branco</t>
  </si>
  <si>
    <t>Total Térmicas</t>
  </si>
  <si>
    <t>Eólica</t>
  </si>
  <si>
    <t>Juan Pablo Terra</t>
  </si>
  <si>
    <t>P.E. Caracoles I</t>
  </si>
  <si>
    <t>P.E. Caracoles II</t>
  </si>
  <si>
    <t>P.E. Palomas</t>
  </si>
  <si>
    <t>Total Eólica</t>
  </si>
  <si>
    <t>Solar</t>
  </si>
  <si>
    <t>P.F. Asahi</t>
  </si>
  <si>
    <t>Total Solar</t>
  </si>
  <si>
    <t>Total Generación de UTE:</t>
  </si>
  <si>
    <t>Otra generación:</t>
  </si>
  <si>
    <t>Recurso</t>
  </si>
  <si>
    <t>Participante</t>
  </si>
  <si>
    <t>Zendaleather S.A.</t>
  </si>
  <si>
    <t>Zendaleather</t>
  </si>
  <si>
    <t>CORPORACION FRIGORIFICA DEL URUGUAY S.A.</t>
  </si>
  <si>
    <t>CORFRISA</t>
  </si>
  <si>
    <t>Engraw Export &amp; Import Co. S.A.</t>
  </si>
  <si>
    <t>Engraw Export &amp; Import CO</t>
  </si>
  <si>
    <t>Nuevo Manantial S.A.</t>
  </si>
  <si>
    <t>Nuevo Manantial Central 1</t>
  </si>
  <si>
    <t>Nuevo Manantial Central 2 (MCT)</t>
  </si>
  <si>
    <t>Ladaner S.A.</t>
  </si>
  <si>
    <t>Parque Cerro Grande</t>
  </si>
  <si>
    <t>Areaflin S.A.</t>
  </si>
  <si>
    <t>Parque Eólico Valentines</t>
  </si>
  <si>
    <t>Fideicomiso 56929/2014</t>
  </si>
  <si>
    <t>P.E. 18 de Julio</t>
  </si>
  <si>
    <t>Rouar S.A.</t>
  </si>
  <si>
    <t>P.E. Artilleros</t>
  </si>
  <si>
    <t>Fingano S.A.</t>
  </si>
  <si>
    <t>P.E. Carapé I</t>
  </si>
  <si>
    <t>Vengano S.A.</t>
  </si>
  <si>
    <t>P.E. Carapé II</t>
  </si>
  <si>
    <t>Fideicomiso Financiero Arias 140611/2015</t>
  </si>
  <si>
    <t>P.E. Colonia Arias</t>
  </si>
  <si>
    <t>Palmatir S.A.</t>
  </si>
  <si>
    <t>P.E. Cuchilla del Peralta I</t>
  </si>
  <si>
    <t>Polesine S.A.</t>
  </si>
  <si>
    <t>P.E. Florida I</t>
  </si>
  <si>
    <t>Glymont S.A.</t>
  </si>
  <si>
    <t>P.E. Florida II</t>
  </si>
  <si>
    <t>Iweryl S.A.</t>
  </si>
  <si>
    <t>P.E. Julieta</t>
  </si>
  <si>
    <t>Kentilux S.A.</t>
  </si>
  <si>
    <t>P.E. Kentilux</t>
  </si>
  <si>
    <t>Parque Eólico Kiyú S.A.</t>
  </si>
  <si>
    <t>P.E. Kiyú</t>
  </si>
  <si>
    <t>Fid.28186/20133 Togely Company S.A.</t>
  </si>
  <si>
    <t>P.E. Libertad</t>
  </si>
  <si>
    <t>Luz de Loma S.A.</t>
  </si>
  <si>
    <t>P.E. Luz de Loma</t>
  </si>
  <si>
    <t>Luz de Mar S.A.</t>
  </si>
  <si>
    <t>P.E. Luz de Mar</t>
  </si>
  <si>
    <t>Luz de Río S.A.</t>
  </si>
  <si>
    <t>P.E. Luz de Río</t>
  </si>
  <si>
    <t>R del Sur S.A.</t>
  </si>
  <si>
    <t>P.E. Maldonado</t>
  </si>
  <si>
    <t>R del Este S.A.</t>
  </si>
  <si>
    <t>P.E. Maldonado II</t>
  </si>
  <si>
    <t>Fideicomiso 46.430/2014</t>
  </si>
  <si>
    <t>P.E. María Luz</t>
  </si>
  <si>
    <t>Marystay S.A.</t>
  </si>
  <si>
    <t>P.E. Marystay</t>
  </si>
  <si>
    <t>Estrellada S.A.</t>
  </si>
  <si>
    <t>P.E. Melowind</t>
  </si>
  <si>
    <t>Generación Eólica Minas S.A.</t>
  </si>
  <si>
    <t>P.E. Minas I</t>
  </si>
  <si>
    <t>Molino de Rosas S.A.</t>
  </si>
  <si>
    <t>P.E. Molino de Rosas</t>
  </si>
  <si>
    <t>Vientos de Pastorale S.A.</t>
  </si>
  <si>
    <t>P.E. Nuevo Pastorale I</t>
  </si>
  <si>
    <t>Fideicomiso Nº4620/2015</t>
  </si>
  <si>
    <t>P.E. Pampa</t>
  </si>
  <si>
    <t>Agua Leguas S.A.</t>
  </si>
  <si>
    <t>Peralta GCEE 1</t>
  </si>
  <si>
    <t>Peralta II GCEE</t>
  </si>
  <si>
    <t>Fideicomiso 58356/2013</t>
  </si>
  <si>
    <t>P.E. Rosario</t>
  </si>
  <si>
    <t>Fideicomiso 55.993/2014</t>
  </si>
  <si>
    <t>P.E. Solis de Mataojo</t>
  </si>
  <si>
    <t>Astidey S.A.</t>
  </si>
  <si>
    <t>P.E. Talas del Maciel I</t>
  </si>
  <si>
    <t>Cadonal S.A.</t>
  </si>
  <si>
    <t>P.E. Talas de Maciel II</t>
  </si>
  <si>
    <t>Fideicomiso Nº52701/2014</t>
  </si>
  <si>
    <t>P.E. Villa Rodriguez</t>
  </si>
  <si>
    <t>Fideicomiso 25418/2014</t>
  </si>
  <si>
    <t>Ventus I</t>
  </si>
  <si>
    <t>Alto Cielo S.A.</t>
  </si>
  <si>
    <t>Alto Cielo</t>
  </si>
  <si>
    <t>GIACOTE S.A.</t>
  </si>
  <si>
    <t>Arapey Solar</t>
  </si>
  <si>
    <t>CERNERAL S.A</t>
  </si>
  <si>
    <t>Cerneral</t>
  </si>
  <si>
    <t>Jolipark S.A.</t>
  </si>
  <si>
    <t>Del Litoral</t>
  </si>
  <si>
    <t>DICANO S.A.</t>
  </si>
  <si>
    <t>DICANO</t>
  </si>
  <si>
    <t>Colidim S.A.</t>
  </si>
  <si>
    <t>El Naranjal</t>
  </si>
  <si>
    <t>FENIMA S.A.</t>
  </si>
  <si>
    <t>FENIMA</t>
  </si>
  <si>
    <t>GYLPIN S.A.</t>
  </si>
  <si>
    <t>Gilpyn</t>
  </si>
  <si>
    <t>Menafra Solar</t>
  </si>
  <si>
    <t>Petilcoran S.A.</t>
  </si>
  <si>
    <t>PETILCORAN</t>
  </si>
  <si>
    <t>Casalko S.A.</t>
  </si>
  <si>
    <t>P.F. Casalko</t>
  </si>
  <si>
    <t>Jacinta Solar Farm S.R.L.</t>
  </si>
  <si>
    <t>P.F. La Jacinta</t>
  </si>
  <si>
    <t>Natelu S.A.</t>
  </si>
  <si>
    <t>P.F. Natelu</t>
  </si>
  <si>
    <t>Raditon S.A.</t>
  </si>
  <si>
    <t>P.F. Raditon</t>
  </si>
  <si>
    <t>Yarnel S.A.</t>
  </si>
  <si>
    <t>P.F. Yarnel</t>
  </si>
  <si>
    <t>VINGANO S.A.</t>
  </si>
  <si>
    <t>VINGANO</t>
  </si>
  <si>
    <t>Biomasa</t>
  </si>
  <si>
    <t>Alcoholes del Uruguay S.A.</t>
  </si>
  <si>
    <t>ALUR S.A.</t>
  </si>
  <si>
    <t>Bioener S.A.</t>
  </si>
  <si>
    <t>Bioener</t>
  </si>
  <si>
    <t>Dank S.A.</t>
  </si>
  <si>
    <t>Dank (Ex Ponlar)</t>
  </si>
  <si>
    <t>Fenirol S.A.</t>
  </si>
  <si>
    <t>Fenirol</t>
  </si>
  <si>
    <t>Galofer S.A.</t>
  </si>
  <si>
    <t>Galofer</t>
  </si>
  <si>
    <t>Lanas Trinidad S.A.</t>
  </si>
  <si>
    <t>Lanas Trinidad</t>
  </si>
  <si>
    <t>IMMaldonado</t>
  </si>
  <si>
    <t>Las Rosas</t>
  </si>
  <si>
    <t>Liderdat S.A.</t>
  </si>
  <si>
    <t>Liderdat</t>
  </si>
  <si>
    <t>Celulosa y Energia Punta Pereira S.A.</t>
  </si>
  <si>
    <t>Montes del Plata</t>
  </si>
  <si>
    <t>UPM S.A.</t>
  </si>
  <si>
    <t>UPM</t>
  </si>
  <si>
    <t>Uruply S.A.</t>
  </si>
  <si>
    <t>Weyerhaeuser</t>
  </si>
  <si>
    <t>Total Biomasa</t>
  </si>
  <si>
    <t>Total otra generación:</t>
  </si>
  <si>
    <t>Comercio internacional y Salto Grande:</t>
  </si>
  <si>
    <t xml:space="preserve">             Origen</t>
  </si>
  <si>
    <t>Modalidad</t>
  </si>
  <si>
    <t>Argentina</t>
  </si>
  <si>
    <t>EXP CONTINGENTE CAMMESA BLQ 1</t>
  </si>
  <si>
    <t>EXP CONTINGENTE CAMMESA BLQ 2</t>
  </si>
  <si>
    <t>Exportación Tránsito BR-AR Melo</t>
  </si>
  <si>
    <t>Total Argentina</t>
  </si>
  <si>
    <t>Brasil</t>
  </si>
  <si>
    <t>Exportación Devolución a Brasil</t>
  </si>
  <si>
    <t>Importacion Transito BR-AR Melo</t>
  </si>
  <si>
    <t>Total Brasil</t>
  </si>
  <si>
    <t>Salto Grande</t>
  </si>
  <si>
    <t>Salto Grande Uruguay</t>
  </si>
  <si>
    <t>Total Salto Grande</t>
  </si>
  <si>
    <t>Total Comercio internacional y Salto Grande:</t>
  </si>
  <si>
    <t>TOTAL:</t>
  </si>
  <si>
    <t>Versión</t>
  </si>
  <si>
    <t>Fecha publicación</t>
  </si>
  <si>
    <t>Observaciones</t>
  </si>
  <si>
    <t>V01</t>
  </si>
  <si>
    <t>Informe Mensual del mes de Julio 2022</t>
  </si>
  <si>
    <t>Tipo</t>
  </si>
  <si>
    <t>Fecha</t>
  </si>
  <si>
    <t>Valor</t>
  </si>
  <si>
    <t>Max</t>
  </si>
  <si>
    <t>Pico medio día</t>
  </si>
  <si>
    <t>Min</t>
  </si>
  <si>
    <t>Pico noche</t>
  </si>
  <si>
    <t>Descripción</t>
  </si>
  <si>
    <t>Cota</t>
  </si>
  <si>
    <t>Turbinado</t>
  </si>
  <si>
    <t>Aporte</t>
  </si>
  <si>
    <t>Vertido</t>
  </si>
  <si>
    <t>CH Salto Grande</t>
  </si>
  <si>
    <t>C.H. R del Bonete</t>
  </si>
  <si>
    <t>CH Baygorria</t>
  </si>
  <si>
    <t>CH Palmar</t>
  </si>
  <si>
    <t>CH SGU</t>
  </si>
  <si>
    <t>CH SGA</t>
  </si>
  <si>
    <t>-</t>
  </si>
  <si>
    <t>Cambios de la hoja "Resumen SIN" publicados en el DTE de Agosto 22</t>
  </si>
  <si>
    <t>RELIQUIDACIÓN DTE 072022</t>
  </si>
  <si>
    <t>RELIQ</t>
  </si>
  <si>
    <t>DTE NUEVO</t>
  </si>
  <si>
    <t>DTE PUBLICADO</t>
  </si>
  <si>
    <t>Exportación Devolución a Brasil Melo</t>
  </si>
  <si>
    <t>Importación Tránsito BR-AR Melo</t>
  </si>
  <si>
    <t>Exportacion Devolucion a Brasil Rivera</t>
  </si>
  <si>
    <t>v02</t>
  </si>
  <si>
    <t>Se agrega la hoja "RESUMEN SIN reliquidacion"  publicado con el DTE Agosto 2022. Esta hoja cambia algunos de los valores publicados en la hoja "RESUMEN SIN"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</si>
</sst>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-#,##0.00\ "/>
    <numFmt numFmtId="165" formatCode="0.0000"/>
    <numFmt numFmtId="166" formatCode="_-* #,##0.000_-;\-* #,##0.000_-;_-* &quot;-&quot;??_-;_-@_-"/>
    <numFmt numFmtId="167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calibri"/>
    </font>
    <font>
      <b/>
      <sz val="12"/>
      <color rgb="FFFFFFFF"/>
      <name val="Calibri"/>
    </font>
    <font>
      <b/>
      <sz val="12"/>
      <name val="Calibri"/>
    </font>
    <font>
      <b/>
      <sz val="10"/>
      <color rgb="FFFFFFFF"/>
      <name val="Calibri"/>
    </font>
    <font>
      <b/>
      <sz val="10"/>
      <name val="calibri"/>
    </font>
    <font>
      <b/>
      <sz val="16"/>
      <name val="Calibri"/>
    </font>
    <font>
      <b/>
      <sz val="8"/>
      <color rgb="FF000000"/>
      <name val="Arial"/>
      <family val="2"/>
    </font>
    <font>
      <sz val="9"/>
      <color rgb="FF000000"/>
      <name val="Verdana"/>
      <family val="2"/>
    </font>
    <font>
      <sz val="10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rgb="FFFFFFFF"/>
      <name val="Calibri"/>
      <family val="2"/>
    </font>
    <font>
      <b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44062"/>
        <bgColor rgb="FF244062"/>
      </patternFill>
    </fill>
    <fill>
      <patternFill patternType="solid">
        <fgColor rgb="FFA6D4F2"/>
        <bgColor indexed="64"/>
      </patternFill>
    </fill>
    <fill>
      <patternFill patternType="solid">
        <fgColor rgb="FFF1EEE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4C0C9"/>
      </left>
      <right style="medium">
        <color rgb="FFC4C0C9"/>
      </right>
      <top style="medium">
        <color rgb="FFC4C0C9"/>
      </top>
      <bottom style="medium">
        <color rgb="FFC4C0C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center" vertical="center"/>
    </xf>
    <xf numFmtId="164" fontId="1" fillId="2" borderId="0" xfId="1" applyNumberFormat="1" applyFill="1"/>
    <xf numFmtId="0" fontId="1" fillId="0" borderId="0" xfId="1"/>
    <xf numFmtId="164" fontId="1" fillId="0" borderId="0" xfId="1" applyNumberFormat="1"/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5" fillId="0" borderId="0" xfId="1" applyFont="1"/>
    <xf numFmtId="164" fontId="5" fillId="0" borderId="1" xfId="1" applyNumberFormat="1" applyFont="1" applyBorder="1"/>
    <xf numFmtId="164" fontId="3" fillId="0" borderId="2" xfId="1" applyNumberFormat="1" applyFont="1" applyBorder="1"/>
    <xf numFmtId="0" fontId="6" fillId="0" borderId="0" xfId="1" applyFont="1"/>
    <xf numFmtId="164" fontId="6" fillId="0" borderId="3" xfId="1" applyNumberFormat="1" applyFont="1" applyBorder="1"/>
    <xf numFmtId="0" fontId="0" fillId="0" borderId="4" xfId="0" applyBorder="1"/>
    <xf numFmtId="14" fontId="0" fillId="0" borderId="4" xfId="0" applyNumberFormat="1" applyBorder="1"/>
    <xf numFmtId="0" fontId="7" fillId="4" borderId="5" xfId="0" applyFont="1" applyFill="1" applyBorder="1" applyAlignment="1">
      <alignment horizontal="center" vertical="center" wrapText="1"/>
    </xf>
    <xf numFmtId="22" fontId="7" fillId="4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9" fillId="0" borderId="0" xfId="2"/>
    <xf numFmtId="0" fontId="10" fillId="2" borderId="0" xfId="2" applyFont="1" applyFill="1" applyAlignment="1">
      <alignment horizontal="left" vertical="center"/>
    </xf>
    <xf numFmtId="0" fontId="9" fillId="2" borderId="0" xfId="2" applyFill="1"/>
    <xf numFmtId="0" fontId="10" fillId="2" borderId="0" xfId="2" applyFont="1" applyFill="1" applyAlignment="1">
      <alignment horizontal="center" vertical="center"/>
    </xf>
    <xf numFmtId="165" fontId="9" fillId="0" borderId="0" xfId="2" applyNumberFormat="1"/>
    <xf numFmtId="0" fontId="11" fillId="0" borderId="0" xfId="2" applyFont="1"/>
    <xf numFmtId="0" fontId="13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0" fontId="12" fillId="0" borderId="0" xfId="2" applyFont="1"/>
    <xf numFmtId="166" fontId="0" fillId="0" borderId="0" xfId="3" applyNumberFormat="1" applyFont="1" applyBorder="1"/>
    <xf numFmtId="0" fontId="9" fillId="0" borderId="0" xfId="2" applyFill="1"/>
    <xf numFmtId="167" fontId="0" fillId="0" borderId="0" xfId="3" applyNumberFormat="1" applyFont="1" applyFill="1"/>
    <xf numFmtId="167" fontId="0" fillId="0" borderId="0" xfId="3" applyNumberFormat="1" applyFont="1" applyFill="1" applyBorder="1"/>
    <xf numFmtId="0" fontId="12" fillId="0" borderId="0" xfId="2" applyFont="1" applyFill="1"/>
    <xf numFmtId="167" fontId="12" fillId="0" borderId="1" xfId="3" applyNumberFormat="1" applyFont="1" applyFill="1" applyBorder="1"/>
    <xf numFmtId="167" fontId="12" fillId="0" borderId="0" xfId="3" applyNumberFormat="1" applyFont="1" applyFill="1" applyBorder="1"/>
    <xf numFmtId="167" fontId="0" fillId="0" borderId="0" xfId="3" applyNumberFormat="1" applyFont="1"/>
    <xf numFmtId="167" fontId="0" fillId="0" borderId="0" xfId="3" applyNumberFormat="1" applyFont="1" applyBorder="1"/>
    <xf numFmtId="167" fontId="13" fillId="2" borderId="0" xfId="3" applyNumberFormat="1" applyFont="1" applyFill="1" applyAlignment="1">
      <alignment horizontal="center" vertical="center"/>
    </xf>
    <xf numFmtId="167" fontId="12" fillId="0" borderId="1" xfId="3" applyNumberFormat="1" applyFont="1" applyBorder="1"/>
    <xf numFmtId="0" fontId="14" fillId="0" borderId="0" xfId="2" applyFont="1"/>
    <xf numFmtId="167" fontId="14" fillId="0" borderId="3" xfId="3" applyNumberFormat="1" applyFont="1" applyBorder="1"/>
    <xf numFmtId="0" fontId="0" fillId="0" borderId="4" xfId="0" applyFill="1" applyBorder="1"/>
    <xf numFmtId="0" fontId="0" fillId="6" borderId="0" xfId="0" applyFill="1"/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0" fillId="0" borderId="4" xfId="0" applyBorder="1" applyAlignment="1">
      <alignment wrapText="1"/>
    </xf>
  </cellXfs>
  <cellStyles count="4">
    <cellStyle name="Millares 3" xfId="3"/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H2" sqref="H2"/>
    </sheetView>
  </sheetViews>
  <sheetFormatPr baseColWidth="10" defaultRowHeight="15" x14ac:dyDescent="0.25"/>
  <cols>
    <col min="3" max="3" width="13.42578125" bestFit="1" customWidth="1"/>
    <col min="4" max="4" width="57.5703125" bestFit="1" customWidth="1"/>
    <col min="5" max="5" width="17.28515625" bestFit="1" customWidth="1"/>
    <col min="6" max="6" width="17.85546875" bestFit="1" customWidth="1"/>
    <col min="8" max="8" width="22.85546875" bestFit="1" customWidth="1"/>
    <col min="9" max="9" width="20.42578125" bestFit="1" customWidth="1"/>
    <col min="11" max="11" width="22.85546875" bestFit="1" customWidth="1"/>
    <col min="12" max="12" width="20.42578125" bestFit="1" customWidth="1"/>
  </cols>
  <sheetData>
    <row r="2" spans="2:12" x14ac:dyDescent="0.25">
      <c r="B2" s="46" t="s">
        <v>206</v>
      </c>
      <c r="C2" s="46"/>
      <c r="D2" s="46"/>
    </row>
    <row r="4" spans="2:12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5.75" x14ac:dyDescent="0.25">
      <c r="B5" s="24" t="s">
        <v>207</v>
      </c>
      <c r="C5" s="25"/>
      <c r="D5" s="26"/>
      <c r="E5" s="25"/>
      <c r="F5" s="25"/>
      <c r="G5" s="23"/>
      <c r="H5" s="23"/>
      <c r="I5" s="23"/>
      <c r="J5" s="23"/>
      <c r="K5" s="23"/>
      <c r="L5" s="23"/>
    </row>
    <row r="6" spans="2:12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15.75" x14ac:dyDescent="0.25">
      <c r="B7" s="25"/>
      <c r="C7" s="25"/>
      <c r="D7" s="26" t="s">
        <v>0</v>
      </c>
      <c r="E7" s="25"/>
      <c r="F7" s="25"/>
      <c r="G7" s="23"/>
      <c r="H7" s="23"/>
      <c r="I7" s="23"/>
      <c r="J7" s="23"/>
      <c r="K7" s="23"/>
      <c r="L7" s="23"/>
    </row>
    <row r="8" spans="2:12" x14ac:dyDescent="0.25">
      <c r="B8" s="23"/>
      <c r="C8" s="23"/>
      <c r="D8" s="23"/>
      <c r="E8" s="23"/>
      <c r="F8" s="23"/>
      <c r="G8" s="23"/>
      <c r="H8" s="23"/>
      <c r="I8" s="23"/>
      <c r="J8" s="27"/>
      <c r="K8" s="27"/>
      <c r="L8" s="23"/>
    </row>
    <row r="9" spans="2:12" x14ac:dyDescent="0.25">
      <c r="B9" s="23"/>
      <c r="C9" s="23"/>
      <c r="D9" s="23"/>
      <c r="E9" s="23"/>
      <c r="F9" s="23"/>
      <c r="G9" s="23"/>
      <c r="H9" s="23"/>
      <c r="I9" s="23"/>
      <c r="J9" s="27"/>
      <c r="K9" s="27"/>
      <c r="L9" s="23"/>
    </row>
    <row r="10" spans="2:12" ht="16.5" thickBot="1" x14ac:dyDescent="0.3">
      <c r="B10" s="28" t="s">
        <v>30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2:12" ht="15.75" thickBot="1" x14ac:dyDescent="0.3">
      <c r="B11" s="23"/>
      <c r="C11" s="23"/>
      <c r="D11" s="23"/>
      <c r="E11" s="47" t="s">
        <v>208</v>
      </c>
      <c r="F11" s="48"/>
      <c r="G11" s="23"/>
      <c r="H11" s="47" t="s">
        <v>209</v>
      </c>
      <c r="I11" s="48"/>
      <c r="J11" s="23"/>
      <c r="K11" s="47" t="s">
        <v>210</v>
      </c>
      <c r="L11" s="48"/>
    </row>
    <row r="12" spans="2:12" x14ac:dyDescent="0.25">
      <c r="B12" s="29" t="s">
        <v>31</v>
      </c>
      <c r="C12" s="29" t="s">
        <v>32</v>
      </c>
      <c r="D12" s="30" t="s">
        <v>4</v>
      </c>
      <c r="E12" s="30" t="s">
        <v>5</v>
      </c>
      <c r="F12" s="30" t="s">
        <v>6</v>
      </c>
      <c r="G12" s="23"/>
      <c r="H12" s="29" t="s">
        <v>5</v>
      </c>
      <c r="I12" s="29" t="s">
        <v>6</v>
      </c>
      <c r="J12" s="23"/>
      <c r="K12" s="30" t="s">
        <v>5</v>
      </c>
      <c r="L12" s="30" t="s">
        <v>6</v>
      </c>
    </row>
    <row r="13" spans="2:12" x14ac:dyDescent="0.25">
      <c r="B13" s="31" t="s">
        <v>20</v>
      </c>
      <c r="C13" s="23"/>
      <c r="D13" s="23"/>
      <c r="E13" s="23"/>
      <c r="F13" s="23"/>
      <c r="G13" s="23"/>
      <c r="H13" s="32"/>
      <c r="I13" s="32"/>
      <c r="J13" s="32"/>
      <c r="K13" s="32"/>
      <c r="L13" s="32"/>
    </row>
    <row r="14" spans="2:12" x14ac:dyDescent="0.25">
      <c r="B14" s="33"/>
      <c r="C14" s="33" t="s">
        <v>56</v>
      </c>
      <c r="D14" s="33" t="s">
        <v>57</v>
      </c>
      <c r="E14" s="34">
        <f>+H14-K14</f>
        <v>-6.1769999999996799</v>
      </c>
      <c r="F14" s="34">
        <f>+I14-L14</f>
        <v>1.7449999999999992</v>
      </c>
      <c r="G14" s="34"/>
      <c r="H14" s="35">
        <v>13613.686</v>
      </c>
      <c r="I14" s="35">
        <v>13.603999999999999</v>
      </c>
      <c r="J14" s="35"/>
      <c r="K14" s="35">
        <v>13619.862999999999</v>
      </c>
      <c r="L14" s="35">
        <v>11.859</v>
      </c>
    </row>
    <row r="15" spans="2:12" x14ac:dyDescent="0.25">
      <c r="B15" s="33"/>
      <c r="C15" s="33" t="s">
        <v>70</v>
      </c>
      <c r="D15" s="33" t="s">
        <v>71</v>
      </c>
      <c r="E15" s="34">
        <f>+H15-K15</f>
        <v>-5.4069999999901484</v>
      </c>
      <c r="F15" s="34">
        <f>+I15-L15</f>
        <v>-1.137</v>
      </c>
      <c r="G15" s="34"/>
      <c r="H15" s="35">
        <v>7168.8540000000003</v>
      </c>
      <c r="I15" s="35">
        <v>3.081</v>
      </c>
      <c r="J15" s="35"/>
      <c r="K15" s="35">
        <v>7174.2609999999904</v>
      </c>
      <c r="L15" s="35">
        <v>4.218</v>
      </c>
    </row>
    <row r="16" spans="2:12" x14ac:dyDescent="0.25">
      <c r="B16" s="36" t="s">
        <v>25</v>
      </c>
      <c r="C16" s="33"/>
      <c r="D16" s="33"/>
      <c r="E16" s="37">
        <f>+E14+E15</f>
        <v>-11.583999999989828</v>
      </c>
      <c r="F16" s="37">
        <f>+F14+F15</f>
        <v>0.60799999999999921</v>
      </c>
      <c r="G16" s="34"/>
      <c r="H16" s="38"/>
      <c r="I16" s="38"/>
      <c r="J16" s="35"/>
      <c r="K16" s="35"/>
      <c r="L16" s="35"/>
    </row>
    <row r="17" spans="2:12" x14ac:dyDescent="0.25">
      <c r="B17" s="36" t="s">
        <v>26</v>
      </c>
      <c r="C17" s="33"/>
      <c r="D17" s="33"/>
      <c r="E17" s="34"/>
      <c r="F17" s="34"/>
      <c r="G17" s="34"/>
      <c r="H17" s="35"/>
      <c r="I17" s="35"/>
      <c r="J17" s="35"/>
      <c r="K17" s="35"/>
      <c r="L17" s="35"/>
    </row>
    <row r="18" spans="2:12" x14ac:dyDescent="0.25">
      <c r="B18" s="33"/>
      <c r="C18" s="33" t="s">
        <v>111</v>
      </c>
      <c r="D18" s="33" t="s">
        <v>112</v>
      </c>
      <c r="E18" s="34">
        <f>+H18-K18</f>
        <v>-0.26299999999991996</v>
      </c>
      <c r="F18" s="34">
        <f>+I18-L18</f>
        <v>-5.2979999999999912</v>
      </c>
      <c r="G18" s="34"/>
      <c r="H18" s="35">
        <v>1079.971</v>
      </c>
      <c r="I18" s="35">
        <v>9.9700000000000095</v>
      </c>
      <c r="J18" s="35"/>
      <c r="K18" s="35">
        <v>1080.2339999999999</v>
      </c>
      <c r="L18" s="35">
        <v>15.268000000000001</v>
      </c>
    </row>
    <row r="19" spans="2:12" x14ac:dyDescent="0.25">
      <c r="B19" s="36" t="s">
        <v>28</v>
      </c>
      <c r="C19" s="33"/>
      <c r="D19" s="33"/>
      <c r="E19" s="37">
        <f>+E18</f>
        <v>-0.26299999999991996</v>
      </c>
      <c r="F19" s="37">
        <f>+F18</f>
        <v>-5.2979999999999912</v>
      </c>
      <c r="G19" s="34"/>
      <c r="H19" s="38"/>
      <c r="I19" s="38"/>
      <c r="J19" s="35"/>
      <c r="K19" s="35"/>
      <c r="L19" s="35"/>
    </row>
    <row r="20" spans="2:12" x14ac:dyDescent="0.25">
      <c r="B20" s="33"/>
      <c r="C20" s="33"/>
      <c r="D20" s="33"/>
      <c r="E20" s="34"/>
      <c r="F20" s="34"/>
      <c r="G20" s="34"/>
      <c r="H20" s="35"/>
      <c r="I20" s="35"/>
      <c r="J20" s="35"/>
      <c r="K20" s="35"/>
      <c r="L20" s="35"/>
    </row>
    <row r="21" spans="2:12" x14ac:dyDescent="0.25">
      <c r="B21" s="23"/>
      <c r="C21" s="23"/>
      <c r="D21" s="23"/>
      <c r="E21" s="39"/>
      <c r="F21" s="39"/>
      <c r="G21" s="39"/>
      <c r="H21" s="40"/>
      <c r="I21" s="40"/>
      <c r="J21" s="40"/>
      <c r="K21" s="40"/>
      <c r="L21" s="40"/>
    </row>
    <row r="22" spans="2:12" ht="15.75" x14ac:dyDescent="0.25">
      <c r="B22" s="28" t="s">
        <v>165</v>
      </c>
      <c r="C22" s="23"/>
      <c r="D22" s="23"/>
      <c r="E22" s="39"/>
      <c r="F22" s="39"/>
      <c r="G22" s="39"/>
      <c r="H22" s="40"/>
      <c r="I22" s="40"/>
      <c r="J22" s="40"/>
      <c r="K22" s="40"/>
      <c r="L22" s="40"/>
    </row>
    <row r="23" spans="2:12" x14ac:dyDescent="0.25">
      <c r="B23" s="23"/>
      <c r="C23" s="23"/>
      <c r="D23" s="23"/>
      <c r="E23" s="39"/>
      <c r="F23" s="39"/>
      <c r="G23" s="39"/>
      <c r="H23" s="40"/>
      <c r="I23" s="40"/>
      <c r="J23" s="40"/>
      <c r="K23" s="40"/>
      <c r="L23" s="40"/>
    </row>
    <row r="24" spans="2:12" x14ac:dyDescent="0.25">
      <c r="B24" s="25"/>
      <c r="C24" s="29" t="s">
        <v>166</v>
      </c>
      <c r="D24" s="30" t="s">
        <v>167</v>
      </c>
      <c r="E24" s="41" t="s">
        <v>5</v>
      </c>
      <c r="F24" s="41" t="s">
        <v>6</v>
      </c>
      <c r="G24" s="39"/>
      <c r="H24" s="41" t="s">
        <v>5</v>
      </c>
      <c r="I24" s="41" t="s">
        <v>6</v>
      </c>
      <c r="J24" s="40"/>
      <c r="K24" s="41" t="s">
        <v>5</v>
      </c>
      <c r="L24" s="41" t="s">
        <v>6</v>
      </c>
    </row>
    <row r="25" spans="2:12" x14ac:dyDescent="0.25">
      <c r="B25" s="31" t="s">
        <v>173</v>
      </c>
      <c r="C25" s="23"/>
      <c r="D25" s="23"/>
      <c r="E25" s="39"/>
      <c r="F25" s="39"/>
      <c r="G25" s="39"/>
      <c r="H25" s="39"/>
      <c r="I25" s="39"/>
      <c r="J25" s="40"/>
      <c r="K25" s="40"/>
      <c r="L25" s="40"/>
    </row>
    <row r="26" spans="2:12" x14ac:dyDescent="0.25">
      <c r="B26" s="23"/>
      <c r="C26" s="23"/>
      <c r="D26" s="23" t="s">
        <v>211</v>
      </c>
      <c r="E26" s="39">
        <f>+H26-K26</f>
        <v>0</v>
      </c>
      <c r="F26" s="39">
        <f>+I26-L26</f>
        <v>-4621.4900000000016</v>
      </c>
      <c r="G26" s="39"/>
      <c r="H26" s="39"/>
      <c r="I26" s="39">
        <v>29758.23</v>
      </c>
      <c r="J26" s="40"/>
      <c r="K26" s="40"/>
      <c r="L26" s="40">
        <v>34379.72</v>
      </c>
    </row>
    <row r="27" spans="2:12" x14ac:dyDescent="0.25">
      <c r="B27" s="23"/>
      <c r="C27" s="23"/>
      <c r="D27" s="23" t="s">
        <v>212</v>
      </c>
      <c r="E27" s="39">
        <f>+H27-K27</f>
        <v>1226.9673000000039</v>
      </c>
      <c r="F27" s="39">
        <f>+I27-L27</f>
        <v>0</v>
      </c>
      <c r="G27" s="39"/>
      <c r="H27" s="39">
        <v>54207.527300000002</v>
      </c>
      <c r="I27" s="39"/>
      <c r="J27" s="40"/>
      <c r="K27" s="40">
        <v>52980.56</v>
      </c>
      <c r="L27" s="40"/>
    </row>
    <row r="28" spans="2:12" x14ac:dyDescent="0.25">
      <c r="B28" s="23"/>
      <c r="C28" s="23"/>
      <c r="D28" s="23" t="s">
        <v>213</v>
      </c>
      <c r="E28" s="39"/>
      <c r="F28" s="39">
        <f>+I28-L28</f>
        <v>4621.49</v>
      </c>
      <c r="G28" s="39"/>
      <c r="H28" s="39"/>
      <c r="I28" s="39">
        <v>4621.49</v>
      </c>
      <c r="J28" s="40"/>
      <c r="K28" s="40"/>
      <c r="L28" s="40">
        <v>0</v>
      </c>
    </row>
    <row r="29" spans="2:12" x14ac:dyDescent="0.25">
      <c r="B29" s="31" t="s">
        <v>176</v>
      </c>
      <c r="C29" s="23"/>
      <c r="D29" s="23"/>
      <c r="E29" s="42">
        <f>+H29-K29</f>
        <v>1226.9673000000039</v>
      </c>
      <c r="F29" s="42">
        <f>+I29-L29</f>
        <v>-4621.4900000000016</v>
      </c>
      <c r="G29" s="39"/>
      <c r="H29" s="42">
        <v>54207.527300000002</v>
      </c>
      <c r="I29" s="42">
        <v>29758.23</v>
      </c>
      <c r="J29" s="40"/>
      <c r="K29" s="42">
        <v>52980.56</v>
      </c>
      <c r="L29" s="42">
        <v>34379.72</v>
      </c>
    </row>
    <row r="30" spans="2:12" x14ac:dyDescent="0.25">
      <c r="B30" s="23"/>
      <c r="C30" s="23"/>
      <c r="D30" s="23"/>
      <c r="E30" s="39"/>
      <c r="F30" s="39"/>
      <c r="G30" s="39"/>
      <c r="H30" s="40"/>
      <c r="I30" s="40"/>
      <c r="J30" s="40"/>
      <c r="K30" s="40"/>
      <c r="L30" s="40"/>
    </row>
    <row r="31" spans="2:12" ht="15.75" thickBot="1" x14ac:dyDescent="0.3">
      <c r="B31" s="23"/>
      <c r="C31" s="23"/>
      <c r="D31" s="23"/>
      <c r="E31" s="39"/>
      <c r="F31" s="39"/>
      <c r="G31" s="39"/>
      <c r="H31" s="40"/>
      <c r="I31" s="40"/>
      <c r="J31" s="40"/>
      <c r="K31" s="40"/>
      <c r="L31" s="40"/>
    </row>
    <row r="32" spans="2:12" ht="21" x14ac:dyDescent="0.35">
      <c r="B32" s="43" t="s">
        <v>181</v>
      </c>
      <c r="C32" s="23"/>
      <c r="D32" s="23"/>
      <c r="E32" s="44">
        <f>+H32-K32</f>
        <v>1215.1202999968082</v>
      </c>
      <c r="F32" s="44">
        <f>+I32-L32</f>
        <v>-4.6900000000023283</v>
      </c>
      <c r="G32" s="39"/>
      <c r="H32" s="44">
        <v>1556198.8662999901</v>
      </c>
      <c r="I32" s="44">
        <v>476222.03210000001</v>
      </c>
      <c r="J32" s="40"/>
      <c r="K32" s="44">
        <v>1554983.7459999933</v>
      </c>
      <c r="L32" s="44">
        <v>476226.72210000001</v>
      </c>
    </row>
    <row r="33" spans="2:12" x14ac:dyDescent="0.25">
      <c r="B33" s="23"/>
      <c r="C33" s="23"/>
      <c r="D33" s="23"/>
      <c r="E33" s="23"/>
      <c r="F33" s="23"/>
      <c r="G33" s="23"/>
      <c r="H33" s="32"/>
      <c r="I33" s="32"/>
      <c r="J33" s="32"/>
      <c r="K33" s="32"/>
      <c r="L33" s="32"/>
    </row>
  </sheetData>
  <mergeCells count="3">
    <mergeCell ref="E11:F11"/>
    <mergeCell ref="H11:I11"/>
    <mergeCell ref="K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7"/>
  <sheetViews>
    <sheetView topLeftCell="A115" workbookViewId="0">
      <selection activeCell="I137" sqref="I137"/>
    </sheetView>
  </sheetViews>
  <sheetFormatPr baseColWidth="10" defaultColWidth="13.140625" defaultRowHeight="15" customHeight="1" x14ac:dyDescent="0.2"/>
  <cols>
    <col min="1" max="1" width="3.42578125" style="4" customWidth="1"/>
    <col min="2" max="2" width="17" style="4" customWidth="1"/>
    <col min="3" max="3" width="32" style="4" customWidth="1"/>
    <col min="4" max="4" width="33" style="4" customWidth="1"/>
    <col min="5" max="6" width="20" style="5" customWidth="1"/>
    <col min="7" max="16384" width="13.140625" style="4"/>
  </cols>
  <sheetData>
    <row r="1" spans="2:6" ht="27.4" customHeight="1" x14ac:dyDescent="0.2">
      <c r="B1" s="1"/>
      <c r="C1" s="1"/>
      <c r="D1" s="2" t="s">
        <v>0</v>
      </c>
      <c r="E1" s="3"/>
      <c r="F1" s="3"/>
    </row>
    <row r="2" spans="2:6" ht="27.4" customHeight="1" x14ac:dyDescent="0.2">
      <c r="B2" s="1"/>
      <c r="C2" s="1"/>
      <c r="D2" s="2" t="s">
        <v>1</v>
      </c>
      <c r="E2" s="3"/>
      <c r="F2" s="3"/>
    </row>
    <row r="3" spans="2:6" ht="12.75" x14ac:dyDescent="0.2"/>
    <row r="4" spans="2:6" ht="12.75" x14ac:dyDescent="0.2"/>
    <row r="5" spans="2:6" ht="15.75" x14ac:dyDescent="0.25">
      <c r="B5" s="6" t="s">
        <v>2</v>
      </c>
    </row>
    <row r="6" spans="2:6" ht="12.75" x14ac:dyDescent="0.2"/>
    <row r="7" spans="2:6" ht="12.75" x14ac:dyDescent="0.2">
      <c r="B7" s="1"/>
      <c r="C7" s="7" t="s">
        <v>3</v>
      </c>
      <c r="D7" s="8" t="s">
        <v>4</v>
      </c>
      <c r="E7" s="9" t="s">
        <v>5</v>
      </c>
      <c r="F7" s="9" t="s">
        <v>6</v>
      </c>
    </row>
    <row r="8" spans="2:6" ht="12.75" x14ac:dyDescent="0.2">
      <c r="B8" s="10" t="s">
        <v>7</v>
      </c>
    </row>
    <row r="9" spans="2:6" ht="12.75" x14ac:dyDescent="0.2">
      <c r="D9" s="4" t="s">
        <v>8</v>
      </c>
      <c r="E9" s="5">
        <v>152905.02679999999</v>
      </c>
      <c r="F9" s="5">
        <v>0</v>
      </c>
    </row>
    <row r="10" spans="2:6" ht="12.75" x14ac:dyDescent="0.2">
      <c r="D10" s="4" t="s">
        <v>9</v>
      </c>
      <c r="E10" s="5">
        <v>45481.200900000003</v>
      </c>
      <c r="F10" s="5">
        <v>0</v>
      </c>
    </row>
    <row r="11" spans="2:6" ht="12.75" x14ac:dyDescent="0.2">
      <c r="D11" s="4" t="s">
        <v>10</v>
      </c>
      <c r="E11" s="5">
        <v>70442.399999999296</v>
      </c>
      <c r="F11" s="5">
        <v>0</v>
      </c>
    </row>
    <row r="12" spans="2:6" ht="12.75" x14ac:dyDescent="0.2">
      <c r="B12" s="10" t="s">
        <v>11</v>
      </c>
      <c r="E12" s="11">
        <v>268828.62769999902</v>
      </c>
      <c r="F12" s="11">
        <v>0</v>
      </c>
    </row>
    <row r="13" spans="2:6" ht="12.75" x14ac:dyDescent="0.2">
      <c r="B13" s="10" t="s">
        <v>12</v>
      </c>
    </row>
    <row r="14" spans="2:6" ht="12.75" x14ac:dyDescent="0.2">
      <c r="D14" s="4" t="s">
        <v>13</v>
      </c>
      <c r="E14" s="5">
        <v>65678.363800000006</v>
      </c>
      <c r="F14" s="5">
        <v>935.79650000000197</v>
      </c>
    </row>
    <row r="15" spans="2:6" ht="12.75" x14ac:dyDescent="0.2">
      <c r="D15" s="4" t="s">
        <v>14</v>
      </c>
      <c r="E15" s="5">
        <v>0</v>
      </c>
      <c r="F15" s="5">
        <v>1909.0800000000099</v>
      </c>
    </row>
    <row r="16" spans="2:6" ht="12.75" x14ac:dyDescent="0.2">
      <c r="D16" s="4" t="s">
        <v>15</v>
      </c>
      <c r="E16" s="5">
        <v>9339</v>
      </c>
      <c r="F16" s="5">
        <v>196.95000000000101</v>
      </c>
    </row>
    <row r="17" spans="2:6" ht="12.75" x14ac:dyDescent="0.2">
      <c r="D17" s="4" t="s">
        <v>16</v>
      </c>
      <c r="E17" s="5">
        <v>0</v>
      </c>
      <c r="F17" s="5">
        <v>35.523799999999802</v>
      </c>
    </row>
    <row r="18" spans="2:6" ht="12.75" x14ac:dyDescent="0.2">
      <c r="D18" s="4" t="s">
        <v>17</v>
      </c>
      <c r="E18" s="5">
        <v>2890.5976999999998</v>
      </c>
      <c r="F18" s="5">
        <v>213.9897</v>
      </c>
    </row>
    <row r="19" spans="2:6" ht="12.75" x14ac:dyDescent="0.2">
      <c r="D19" s="4" t="s">
        <v>18</v>
      </c>
      <c r="E19" s="5">
        <v>0</v>
      </c>
      <c r="F19" s="5">
        <v>0</v>
      </c>
    </row>
    <row r="20" spans="2:6" ht="12.75" x14ac:dyDescent="0.2">
      <c r="B20" s="10" t="s">
        <v>19</v>
      </c>
      <c r="E20" s="11">
        <v>77907.961500000005</v>
      </c>
      <c r="F20" s="11">
        <v>3291.3400000000202</v>
      </c>
    </row>
    <row r="21" spans="2:6" ht="12.75" x14ac:dyDescent="0.2">
      <c r="B21" s="10" t="s">
        <v>20</v>
      </c>
    </row>
    <row r="22" spans="2:6" ht="12.75" x14ac:dyDescent="0.2">
      <c r="D22" s="4" t="s">
        <v>21</v>
      </c>
      <c r="E22" s="5">
        <v>25727.759999999998</v>
      </c>
      <c r="F22" s="5">
        <v>11.4</v>
      </c>
    </row>
    <row r="23" spans="2:6" ht="12.75" x14ac:dyDescent="0.2">
      <c r="D23" s="4" t="s">
        <v>22</v>
      </c>
      <c r="E23" s="5">
        <v>2667.3487</v>
      </c>
      <c r="F23" s="5">
        <v>2.004</v>
      </c>
    </row>
    <row r="24" spans="2:6" ht="12.75" x14ac:dyDescent="0.2">
      <c r="D24" s="4" t="s">
        <v>23</v>
      </c>
      <c r="E24" s="5">
        <v>3268.1201999999998</v>
      </c>
      <c r="F24" s="5">
        <v>2.7719999999999998</v>
      </c>
    </row>
    <row r="25" spans="2:6" ht="12.75" x14ac:dyDescent="0.2">
      <c r="D25" s="4" t="s">
        <v>24</v>
      </c>
      <c r="E25" s="5">
        <v>26701.607</v>
      </c>
      <c r="F25" s="5">
        <v>27.846</v>
      </c>
    </row>
    <row r="26" spans="2:6" ht="12.75" x14ac:dyDescent="0.2">
      <c r="B26" s="10" t="s">
        <v>25</v>
      </c>
      <c r="E26" s="11">
        <v>58364.835899999998</v>
      </c>
      <c r="F26" s="11">
        <v>44.021999999999998</v>
      </c>
    </row>
    <row r="27" spans="2:6" ht="12.75" x14ac:dyDescent="0.2">
      <c r="B27" s="10" t="s">
        <v>26</v>
      </c>
    </row>
    <row r="28" spans="2:6" ht="12.75" x14ac:dyDescent="0.2">
      <c r="D28" s="4" t="s">
        <v>27</v>
      </c>
      <c r="E28" s="5">
        <v>29.193000000000001</v>
      </c>
      <c r="F28" s="5">
        <v>1.2949999999999899</v>
      </c>
    </row>
    <row r="29" spans="2:6" ht="12.75" x14ac:dyDescent="0.2">
      <c r="B29" s="10" t="s">
        <v>28</v>
      </c>
      <c r="E29" s="11">
        <v>29.193000000000001</v>
      </c>
      <c r="F29" s="11">
        <v>1.2949999999999899</v>
      </c>
    </row>
    <row r="30" spans="2:6" ht="13.5" thickBot="1" x14ac:dyDescent="0.25"/>
    <row r="31" spans="2:6" ht="16.5" thickTop="1" x14ac:dyDescent="0.25">
      <c r="B31" s="6" t="s">
        <v>29</v>
      </c>
      <c r="E31" s="12">
        <v>405130.61809999403</v>
      </c>
      <c r="F31" s="12">
        <v>3336.6570000000302</v>
      </c>
    </row>
    <row r="32" spans="2:6" ht="12.75" x14ac:dyDescent="0.2"/>
    <row r="33" spans="2:6" ht="12.75" x14ac:dyDescent="0.2"/>
    <row r="34" spans="2:6" ht="15.75" x14ac:dyDescent="0.25">
      <c r="B34" s="6" t="s">
        <v>30</v>
      </c>
    </row>
    <row r="35" spans="2:6" ht="12.75" x14ac:dyDescent="0.2"/>
    <row r="36" spans="2:6" ht="12.75" x14ac:dyDescent="0.2">
      <c r="B36" s="7" t="s">
        <v>31</v>
      </c>
      <c r="C36" s="7" t="s">
        <v>32</v>
      </c>
      <c r="D36" s="8" t="s">
        <v>4</v>
      </c>
      <c r="E36" s="9" t="s">
        <v>5</v>
      </c>
      <c r="F36" s="9" t="s">
        <v>6</v>
      </c>
    </row>
    <row r="37" spans="2:6" ht="12.75" x14ac:dyDescent="0.2">
      <c r="B37" s="10" t="s">
        <v>12</v>
      </c>
    </row>
    <row r="38" spans="2:6" ht="12.75" x14ac:dyDescent="0.2">
      <c r="C38" s="4" t="s">
        <v>33</v>
      </c>
      <c r="D38" s="4" t="s">
        <v>34</v>
      </c>
      <c r="E38" s="5">
        <v>0</v>
      </c>
      <c r="F38" s="5">
        <v>0</v>
      </c>
    </row>
    <row r="39" spans="2:6" ht="12.75" x14ac:dyDescent="0.2">
      <c r="B39" s="10" t="s">
        <v>19</v>
      </c>
      <c r="E39" s="11">
        <v>0</v>
      </c>
      <c r="F39" s="11">
        <v>0</v>
      </c>
    </row>
    <row r="40" spans="2:6" ht="12.75" x14ac:dyDescent="0.2">
      <c r="B40" s="10" t="s">
        <v>20</v>
      </c>
    </row>
    <row r="41" spans="2:6" ht="12.75" x14ac:dyDescent="0.2">
      <c r="C41" s="4" t="s">
        <v>35</v>
      </c>
      <c r="D41" s="4" t="s">
        <v>36</v>
      </c>
      <c r="E41" s="5">
        <v>351.68400000000003</v>
      </c>
      <c r="F41" s="5">
        <v>112.85299999999999</v>
      </c>
    </row>
    <row r="42" spans="2:6" ht="12.75" x14ac:dyDescent="0.2">
      <c r="C42" s="4" t="s">
        <v>37</v>
      </c>
      <c r="D42" s="4" t="s">
        <v>38</v>
      </c>
      <c r="E42" s="5">
        <v>750.50599999999997</v>
      </c>
      <c r="F42" s="5">
        <v>67.824000000000098</v>
      </c>
    </row>
    <row r="43" spans="2:6" ht="12.75" x14ac:dyDescent="0.2">
      <c r="C43" s="4" t="s">
        <v>39</v>
      </c>
      <c r="D43" s="4" t="s">
        <v>40</v>
      </c>
      <c r="E43" s="5">
        <v>778.13199999999904</v>
      </c>
      <c r="F43" s="5">
        <v>16.093</v>
      </c>
    </row>
    <row r="44" spans="2:6" ht="12.75" x14ac:dyDescent="0.2">
      <c r="C44" s="4" t="s">
        <v>39</v>
      </c>
      <c r="D44" s="4" t="s">
        <v>41</v>
      </c>
      <c r="E44" s="5">
        <v>137.42099999999999</v>
      </c>
      <c r="F44" s="5">
        <v>13.35</v>
      </c>
    </row>
    <row r="45" spans="2:6" ht="12.75" x14ac:dyDescent="0.2">
      <c r="C45" s="4" t="s">
        <v>42</v>
      </c>
      <c r="D45" s="4" t="s">
        <v>43</v>
      </c>
      <c r="E45" s="5">
        <v>17809.620999999999</v>
      </c>
      <c r="F45" s="5">
        <v>1.641</v>
      </c>
    </row>
    <row r="46" spans="2:6" ht="12.75" x14ac:dyDescent="0.2">
      <c r="C46" s="4" t="s">
        <v>44</v>
      </c>
      <c r="D46" s="4" t="s">
        <v>45</v>
      </c>
      <c r="E46" s="5">
        <v>24071.545999999998</v>
      </c>
      <c r="F46" s="5">
        <v>18.613</v>
      </c>
    </row>
    <row r="47" spans="2:6" ht="12.75" x14ac:dyDescent="0.2">
      <c r="C47" s="4" t="s">
        <v>46</v>
      </c>
      <c r="D47" s="4" t="s">
        <v>47</v>
      </c>
      <c r="E47" s="5">
        <v>2730.6610000000001</v>
      </c>
      <c r="F47" s="5">
        <v>2.919</v>
      </c>
    </row>
    <row r="48" spans="2:6" ht="12.75" x14ac:dyDescent="0.2">
      <c r="C48" s="4" t="s">
        <v>48</v>
      </c>
      <c r="D48" s="4" t="s">
        <v>49</v>
      </c>
      <c r="E48" s="5">
        <v>15284.242</v>
      </c>
      <c r="F48" s="5">
        <v>36.454000000000001</v>
      </c>
    </row>
    <row r="49" spans="3:6" ht="12.75" x14ac:dyDescent="0.2">
      <c r="C49" s="4" t="s">
        <v>50</v>
      </c>
      <c r="D49" s="4" t="s">
        <v>51</v>
      </c>
      <c r="E49" s="5">
        <v>19051.225999999999</v>
      </c>
      <c r="F49" s="5">
        <v>12.784000000000001</v>
      </c>
    </row>
    <row r="50" spans="3:6" ht="12.75" x14ac:dyDescent="0.2">
      <c r="C50" s="4" t="s">
        <v>52</v>
      </c>
      <c r="D50" s="4" t="s">
        <v>53</v>
      </c>
      <c r="E50" s="5">
        <v>16102.294</v>
      </c>
      <c r="F50" s="5">
        <v>12.414</v>
      </c>
    </row>
    <row r="51" spans="3:6" ht="12.75" x14ac:dyDescent="0.2">
      <c r="C51" s="4" t="s">
        <v>54</v>
      </c>
      <c r="D51" s="4" t="s">
        <v>55</v>
      </c>
      <c r="E51" s="5">
        <v>27463.952000000001</v>
      </c>
      <c r="F51" s="5">
        <v>9.6950000000000003</v>
      </c>
    </row>
    <row r="52" spans="3:6" ht="12.75" x14ac:dyDescent="0.2">
      <c r="C52" s="4" t="s">
        <v>56</v>
      </c>
      <c r="D52" s="4" t="s">
        <v>57</v>
      </c>
      <c r="E52" s="5">
        <v>13619.862999999999</v>
      </c>
      <c r="F52" s="5">
        <v>11.859</v>
      </c>
    </row>
    <row r="53" spans="3:6" ht="12.75" x14ac:dyDescent="0.2">
      <c r="C53" s="4" t="s">
        <v>58</v>
      </c>
      <c r="D53" s="4" t="s">
        <v>59</v>
      </c>
      <c r="E53" s="5">
        <v>16599.137999999999</v>
      </c>
      <c r="F53" s="5">
        <v>3.911</v>
      </c>
    </row>
    <row r="54" spans="3:6" ht="12.75" x14ac:dyDescent="0.2">
      <c r="C54" s="4" t="s">
        <v>60</v>
      </c>
      <c r="D54" s="4" t="s">
        <v>61</v>
      </c>
      <c r="E54" s="5">
        <v>15591.41</v>
      </c>
      <c r="F54" s="5">
        <v>6.4359999999999999</v>
      </c>
    </row>
    <row r="55" spans="3:6" ht="12.75" x14ac:dyDescent="0.2">
      <c r="C55" s="4" t="s">
        <v>62</v>
      </c>
      <c r="D55" s="4" t="s">
        <v>63</v>
      </c>
      <c r="E55" s="5">
        <v>1242.68</v>
      </c>
      <c r="F55" s="5">
        <v>1.04</v>
      </c>
    </row>
    <row r="56" spans="3:6" ht="12.75" x14ac:dyDescent="0.2">
      <c r="C56" s="4" t="s">
        <v>64</v>
      </c>
      <c r="D56" s="4" t="s">
        <v>65</v>
      </c>
      <c r="E56" s="5">
        <v>5479.8140000000003</v>
      </c>
      <c r="F56" s="5">
        <v>6.3049999999999997</v>
      </c>
    </row>
    <row r="57" spans="3:6" ht="12.75" x14ac:dyDescent="0.2">
      <c r="C57" s="4" t="s">
        <v>66</v>
      </c>
      <c r="D57" s="4" t="s">
        <v>67</v>
      </c>
      <c r="E57" s="5">
        <v>17579.402999999998</v>
      </c>
      <c r="F57" s="5">
        <v>19.256</v>
      </c>
    </row>
    <row r="58" spans="3:6" ht="12.75" x14ac:dyDescent="0.2">
      <c r="C58" s="4" t="s">
        <v>68</v>
      </c>
      <c r="D58" s="4" t="s">
        <v>69</v>
      </c>
      <c r="E58" s="5">
        <v>2565.4679999999998</v>
      </c>
      <c r="F58" s="5">
        <v>2.9889999999999999</v>
      </c>
    </row>
    <row r="59" spans="3:6" ht="12.75" x14ac:dyDescent="0.2">
      <c r="C59" s="4" t="s">
        <v>70</v>
      </c>
      <c r="D59" s="4" t="s">
        <v>71</v>
      </c>
      <c r="E59" s="5">
        <v>7174.2609999999904</v>
      </c>
      <c r="F59" s="5">
        <v>4.218</v>
      </c>
    </row>
    <row r="60" spans="3:6" ht="12.75" x14ac:dyDescent="0.2">
      <c r="C60" s="4" t="s">
        <v>72</v>
      </c>
      <c r="D60" s="4" t="s">
        <v>73</v>
      </c>
      <c r="E60" s="5">
        <v>5600.0360000000001</v>
      </c>
      <c r="F60" s="5">
        <v>1.4159999999999999</v>
      </c>
    </row>
    <row r="61" spans="3:6" ht="12.75" x14ac:dyDescent="0.2">
      <c r="C61" s="4" t="s">
        <v>74</v>
      </c>
      <c r="D61" s="4" t="s">
        <v>75</v>
      </c>
      <c r="E61" s="5">
        <v>17510.537</v>
      </c>
      <c r="F61" s="5">
        <v>7.9619999999999997</v>
      </c>
    </row>
    <row r="62" spans="3:6" ht="12.75" x14ac:dyDescent="0.2">
      <c r="C62" s="4" t="s">
        <v>76</v>
      </c>
      <c r="D62" s="4" t="s">
        <v>77</v>
      </c>
      <c r="E62" s="5">
        <v>15532.12</v>
      </c>
      <c r="F62" s="5">
        <v>3.38</v>
      </c>
    </row>
    <row r="63" spans="3:6" ht="12.75" x14ac:dyDescent="0.2">
      <c r="C63" s="4" t="s">
        <v>78</v>
      </c>
      <c r="D63" s="4" t="s">
        <v>79</v>
      </c>
      <c r="E63" s="5">
        <v>16609.400000000001</v>
      </c>
      <c r="F63" s="5">
        <v>2.9769999999999999</v>
      </c>
    </row>
    <row r="64" spans="3:6" ht="12.75" x14ac:dyDescent="0.2">
      <c r="C64" s="4" t="s">
        <v>80</v>
      </c>
      <c r="D64" s="4" t="s">
        <v>81</v>
      </c>
      <c r="E64" s="5">
        <v>2890.0230000000001</v>
      </c>
      <c r="F64" s="5">
        <v>3.2269999999999999</v>
      </c>
    </row>
    <row r="65" spans="2:6" ht="12.75" x14ac:dyDescent="0.2">
      <c r="C65" s="4" t="s">
        <v>82</v>
      </c>
      <c r="D65" s="4" t="s">
        <v>83</v>
      </c>
      <c r="E65" s="5">
        <v>631.44000000000005</v>
      </c>
      <c r="F65" s="5">
        <v>0.69800000000000095</v>
      </c>
    </row>
    <row r="66" spans="2:6" ht="12.75" x14ac:dyDescent="0.2">
      <c r="C66" s="4" t="s">
        <v>84</v>
      </c>
      <c r="D66" s="4" t="s">
        <v>85</v>
      </c>
      <c r="E66" s="5">
        <v>17093.774000000001</v>
      </c>
      <c r="F66" s="5">
        <v>10.215</v>
      </c>
    </row>
    <row r="67" spans="2:6" ht="12.75" x14ac:dyDescent="0.2">
      <c r="C67" s="4" t="s">
        <v>86</v>
      </c>
      <c r="D67" s="4" t="s">
        <v>87</v>
      </c>
      <c r="E67" s="5">
        <v>16226.967000000001</v>
      </c>
      <c r="F67" s="5">
        <v>12.048</v>
      </c>
    </row>
    <row r="68" spans="2:6" ht="12.75" x14ac:dyDescent="0.2">
      <c r="C68" s="4" t="s">
        <v>88</v>
      </c>
      <c r="D68" s="4" t="s">
        <v>89</v>
      </c>
      <c r="E68" s="5">
        <v>0</v>
      </c>
      <c r="F68" s="5">
        <v>0</v>
      </c>
    </row>
    <row r="69" spans="2:6" ht="12.75" x14ac:dyDescent="0.2">
      <c r="C69" s="4" t="s">
        <v>90</v>
      </c>
      <c r="D69" s="4" t="s">
        <v>91</v>
      </c>
      <c r="E69" s="5">
        <v>16928.484</v>
      </c>
      <c r="F69" s="5">
        <v>9.4909999999999997</v>
      </c>
    </row>
    <row r="70" spans="2:6" ht="12.75" x14ac:dyDescent="0.2">
      <c r="C70" s="4" t="s">
        <v>92</v>
      </c>
      <c r="D70" s="4" t="s">
        <v>93</v>
      </c>
      <c r="E70" s="5">
        <v>46416.025999999998</v>
      </c>
      <c r="F70" s="5">
        <v>21.785</v>
      </c>
    </row>
    <row r="71" spans="2:6" ht="12.75" x14ac:dyDescent="0.2">
      <c r="C71" s="4" t="s">
        <v>94</v>
      </c>
      <c r="D71" s="4" t="s">
        <v>95</v>
      </c>
      <c r="E71" s="5">
        <v>11062.179</v>
      </c>
      <c r="F71" s="5">
        <v>3.9220000000000002</v>
      </c>
    </row>
    <row r="72" spans="2:6" ht="12.75" x14ac:dyDescent="0.2">
      <c r="C72" s="4" t="s">
        <v>94</v>
      </c>
      <c r="D72" s="4" t="s">
        <v>96</v>
      </c>
      <c r="E72" s="5">
        <v>13505.133</v>
      </c>
      <c r="F72" s="5">
        <v>4.6529999999999996</v>
      </c>
    </row>
    <row r="73" spans="2:6" ht="12.75" x14ac:dyDescent="0.2">
      <c r="C73" s="4" t="s">
        <v>97</v>
      </c>
      <c r="D73" s="4" t="s">
        <v>98</v>
      </c>
      <c r="E73" s="5">
        <v>2876.76</v>
      </c>
      <c r="F73" s="5">
        <v>3.5339999999999998</v>
      </c>
    </row>
    <row r="74" spans="2:6" ht="12.75" x14ac:dyDescent="0.2">
      <c r="C74" s="4" t="s">
        <v>99</v>
      </c>
      <c r="D74" s="4" t="s">
        <v>100</v>
      </c>
      <c r="E74" s="5">
        <v>2827.373</v>
      </c>
      <c r="F74" s="5">
        <v>1.482</v>
      </c>
    </row>
    <row r="75" spans="2:6" ht="12.75" x14ac:dyDescent="0.2">
      <c r="C75" s="4" t="s">
        <v>101</v>
      </c>
      <c r="D75" s="4" t="s">
        <v>102</v>
      </c>
      <c r="E75" s="5">
        <v>14551.983</v>
      </c>
      <c r="F75" s="5">
        <v>4.8760000000000003</v>
      </c>
    </row>
    <row r="76" spans="2:6" ht="12.75" x14ac:dyDescent="0.2">
      <c r="C76" s="4" t="s">
        <v>103</v>
      </c>
      <c r="D76" s="4" t="s">
        <v>104</v>
      </c>
      <c r="E76" s="5">
        <v>15160.880999999999</v>
      </c>
      <c r="F76" s="5">
        <v>7.4249999999999998</v>
      </c>
    </row>
    <row r="77" spans="2:6" ht="12.75" x14ac:dyDescent="0.2">
      <c r="C77" s="4" t="s">
        <v>105</v>
      </c>
      <c r="D77" s="4" t="s">
        <v>106</v>
      </c>
      <c r="E77" s="5">
        <v>3006.759</v>
      </c>
      <c r="F77" s="5">
        <v>3.1419999999999999</v>
      </c>
    </row>
    <row r="78" spans="2:6" ht="12.75" x14ac:dyDescent="0.2">
      <c r="C78" s="4" t="s">
        <v>107</v>
      </c>
      <c r="D78" s="4" t="s">
        <v>108</v>
      </c>
      <c r="E78" s="5">
        <v>2857.6959999999999</v>
      </c>
      <c r="F78" s="5">
        <v>3.3220000000000001</v>
      </c>
    </row>
    <row r="79" spans="2:6" ht="12.75" x14ac:dyDescent="0.2">
      <c r="B79" s="10" t="s">
        <v>25</v>
      </c>
      <c r="E79" s="11">
        <v>425670.89299999998</v>
      </c>
      <c r="F79" s="11">
        <v>466.209</v>
      </c>
    </row>
    <row r="80" spans="2:6" ht="12.75" x14ac:dyDescent="0.2">
      <c r="B80" s="10" t="s">
        <v>26</v>
      </c>
    </row>
    <row r="81" spans="3:6" ht="12.75" x14ac:dyDescent="0.2">
      <c r="C81" s="4" t="s">
        <v>109</v>
      </c>
      <c r="D81" s="4" t="s">
        <v>110</v>
      </c>
      <c r="E81" s="5">
        <v>2340.02</v>
      </c>
      <c r="F81" s="5">
        <v>20.491</v>
      </c>
    </row>
    <row r="82" spans="3:6" ht="12.75" x14ac:dyDescent="0.2">
      <c r="C82" s="4" t="s">
        <v>111</v>
      </c>
      <c r="D82" s="4" t="s">
        <v>112</v>
      </c>
      <c r="E82" s="5">
        <v>1080.2339999999999</v>
      </c>
      <c r="F82" s="5">
        <v>15.268000000000001</v>
      </c>
    </row>
    <row r="83" spans="3:6" ht="12.75" x14ac:dyDescent="0.2">
      <c r="C83" s="4" t="s">
        <v>113</v>
      </c>
      <c r="D83" s="4" t="s">
        <v>114</v>
      </c>
      <c r="E83" s="5">
        <v>24.651</v>
      </c>
      <c r="F83" s="5">
        <v>0.76400000000000101</v>
      </c>
    </row>
    <row r="84" spans="3:6" ht="12.75" x14ac:dyDescent="0.2">
      <c r="C84" s="4" t="s">
        <v>115</v>
      </c>
      <c r="D84" s="4" t="s">
        <v>116</v>
      </c>
      <c r="E84" s="5">
        <v>1407.268</v>
      </c>
      <c r="F84" s="5">
        <v>0.15</v>
      </c>
    </row>
    <row r="85" spans="3:6" ht="12.75" x14ac:dyDescent="0.2">
      <c r="C85" s="4" t="s">
        <v>117</v>
      </c>
      <c r="D85" s="4" t="s">
        <v>118</v>
      </c>
      <c r="E85" s="5">
        <v>1017.054</v>
      </c>
      <c r="F85" s="5">
        <v>7.6289999999999702</v>
      </c>
    </row>
    <row r="86" spans="3:6" ht="12.75" x14ac:dyDescent="0.2">
      <c r="C86" s="4" t="s">
        <v>119</v>
      </c>
      <c r="D86" s="4" t="s">
        <v>120</v>
      </c>
      <c r="E86" s="5">
        <v>4892.1670000000004</v>
      </c>
      <c r="F86" s="5">
        <v>43.161000000000001</v>
      </c>
    </row>
    <row r="87" spans="3:6" ht="12.75" x14ac:dyDescent="0.2">
      <c r="C87" s="4" t="s">
        <v>121</v>
      </c>
      <c r="D87" s="4" t="s">
        <v>122</v>
      </c>
      <c r="E87" s="5">
        <v>894.57600000000002</v>
      </c>
      <c r="F87" s="5">
        <v>7.5159999999999796</v>
      </c>
    </row>
    <row r="88" spans="3:6" ht="12.75" x14ac:dyDescent="0.2">
      <c r="C88" s="4" t="s">
        <v>123</v>
      </c>
      <c r="D88" s="4" t="s">
        <v>124</v>
      </c>
      <c r="E88" s="5">
        <v>23.462</v>
      </c>
      <c r="F88" s="5">
        <v>0.74000000000000099</v>
      </c>
    </row>
    <row r="89" spans="3:6" ht="12.75" x14ac:dyDescent="0.2">
      <c r="C89" s="4" t="s">
        <v>111</v>
      </c>
      <c r="D89" s="4" t="s">
        <v>125</v>
      </c>
      <c r="E89" s="5">
        <v>2207.16</v>
      </c>
      <c r="F89" s="5">
        <v>6.5640000000000001</v>
      </c>
    </row>
    <row r="90" spans="3:6" ht="12.75" x14ac:dyDescent="0.2">
      <c r="C90" s="4" t="s">
        <v>126</v>
      </c>
      <c r="D90" s="4" t="s">
        <v>127</v>
      </c>
      <c r="E90" s="5">
        <v>907.76099999999997</v>
      </c>
      <c r="F90" s="5">
        <v>7.4779999999999998</v>
      </c>
    </row>
    <row r="91" spans="3:6" ht="12.75" x14ac:dyDescent="0.2">
      <c r="C91" s="4" t="s">
        <v>128</v>
      </c>
      <c r="D91" s="4" t="s">
        <v>129</v>
      </c>
      <c r="E91" s="5">
        <v>78.313000000000002</v>
      </c>
      <c r="F91" s="5">
        <v>0.83000000000000096</v>
      </c>
    </row>
    <row r="92" spans="3:6" ht="12.75" x14ac:dyDescent="0.2">
      <c r="C92" s="4" t="s">
        <v>130</v>
      </c>
      <c r="D92" s="4" t="s">
        <v>131</v>
      </c>
      <c r="E92" s="5">
        <v>5689.424</v>
      </c>
      <c r="F92" s="5">
        <v>57.216000000000001</v>
      </c>
    </row>
    <row r="93" spans="3:6" ht="12.75" x14ac:dyDescent="0.2">
      <c r="C93" s="4" t="s">
        <v>132</v>
      </c>
      <c r="D93" s="4" t="s">
        <v>133</v>
      </c>
      <c r="E93" s="5">
        <v>857.373999999999</v>
      </c>
      <c r="F93" s="5">
        <v>8.7409999999999801</v>
      </c>
    </row>
    <row r="94" spans="3:6" ht="12.75" x14ac:dyDescent="0.2">
      <c r="C94" s="4" t="s">
        <v>134</v>
      </c>
      <c r="D94" s="4" t="s">
        <v>135</v>
      </c>
      <c r="E94" s="5">
        <v>818.41</v>
      </c>
      <c r="F94" s="5">
        <v>1.206</v>
      </c>
    </row>
    <row r="95" spans="3:6" ht="12.75" x14ac:dyDescent="0.2">
      <c r="C95" s="4" t="s">
        <v>136</v>
      </c>
      <c r="D95" s="4" t="s">
        <v>137</v>
      </c>
      <c r="E95" s="5">
        <v>918.25099999999895</v>
      </c>
      <c r="F95" s="5">
        <v>9.5469999999999793</v>
      </c>
    </row>
    <row r="96" spans="3:6" ht="12.75" x14ac:dyDescent="0.2">
      <c r="C96" s="4" t="s">
        <v>138</v>
      </c>
      <c r="D96" s="4" t="s">
        <v>139</v>
      </c>
      <c r="E96" s="5">
        <v>18.748000000000001</v>
      </c>
      <c r="F96" s="5">
        <v>0.79300000000000104</v>
      </c>
    </row>
    <row r="97" spans="2:6" ht="12.75" x14ac:dyDescent="0.2">
      <c r="B97" s="10" t="s">
        <v>28</v>
      </c>
      <c r="E97" s="11">
        <v>23174.873</v>
      </c>
      <c r="F97" s="11">
        <v>188.09399999999999</v>
      </c>
    </row>
    <row r="98" spans="2:6" ht="12.75" x14ac:dyDescent="0.2">
      <c r="B98" s="10" t="s">
        <v>140</v>
      </c>
    </row>
    <row r="99" spans="2:6" ht="12.75" x14ac:dyDescent="0.2">
      <c r="C99" s="4" t="s">
        <v>141</v>
      </c>
      <c r="D99" s="4" t="s">
        <v>142</v>
      </c>
      <c r="E99" s="5">
        <v>2429.3589999999999</v>
      </c>
      <c r="F99" s="5">
        <v>78.350999999999999</v>
      </c>
    </row>
    <row r="100" spans="2:6" ht="12.75" x14ac:dyDescent="0.2">
      <c r="C100" s="4" t="s">
        <v>143</v>
      </c>
      <c r="D100" s="4" t="s">
        <v>144</v>
      </c>
      <c r="E100" s="5">
        <v>6516.0410000000002</v>
      </c>
      <c r="F100" s="5">
        <v>0</v>
      </c>
    </row>
    <row r="101" spans="2:6" ht="12.75" x14ac:dyDescent="0.2">
      <c r="C101" s="4" t="s">
        <v>145</v>
      </c>
      <c r="D101" s="4" t="s">
        <v>146</v>
      </c>
      <c r="E101" s="5">
        <v>443.68299999999999</v>
      </c>
      <c r="F101" s="5">
        <v>25.637</v>
      </c>
    </row>
    <row r="102" spans="2:6" ht="12.75" x14ac:dyDescent="0.2">
      <c r="C102" s="4" t="s">
        <v>147</v>
      </c>
      <c r="D102" s="4" t="s">
        <v>148</v>
      </c>
      <c r="E102" s="5">
        <v>6040.634</v>
      </c>
      <c r="F102" s="5">
        <v>2.306</v>
      </c>
    </row>
    <row r="103" spans="2:6" ht="12.75" x14ac:dyDescent="0.2">
      <c r="C103" s="4" t="s">
        <v>149</v>
      </c>
      <c r="D103" s="4" t="s">
        <v>150</v>
      </c>
      <c r="E103" s="5">
        <v>7320.2079999999996</v>
      </c>
      <c r="F103" s="5">
        <v>20.893000000000001</v>
      </c>
    </row>
    <row r="104" spans="2:6" ht="12.75" x14ac:dyDescent="0.2">
      <c r="C104" s="4" t="s">
        <v>151</v>
      </c>
      <c r="D104" s="4" t="s">
        <v>152</v>
      </c>
      <c r="E104" s="5">
        <v>86.191000000000102</v>
      </c>
      <c r="F104" s="5">
        <v>1.0389999999999999</v>
      </c>
    </row>
    <row r="105" spans="2:6" ht="12.75" x14ac:dyDescent="0.2">
      <c r="C105" s="4" t="s">
        <v>153</v>
      </c>
      <c r="D105" s="4" t="s">
        <v>154</v>
      </c>
      <c r="E105" s="5">
        <v>19.440999999999999</v>
      </c>
      <c r="F105" s="5">
        <v>5.4389999999999699</v>
      </c>
    </row>
    <row r="106" spans="2:6" ht="12.75" x14ac:dyDescent="0.2">
      <c r="C106" s="4" t="s">
        <v>155</v>
      </c>
      <c r="D106" s="4" t="s">
        <v>156</v>
      </c>
      <c r="E106" s="5">
        <v>0</v>
      </c>
      <c r="F106" s="5">
        <v>8.9629999999999495</v>
      </c>
    </row>
    <row r="107" spans="2:6" ht="12.75" x14ac:dyDescent="0.2">
      <c r="C107" s="4" t="s">
        <v>157</v>
      </c>
      <c r="D107" s="4" t="s">
        <v>158</v>
      </c>
      <c r="E107" s="5">
        <v>58621.017500000002</v>
      </c>
      <c r="F107" s="5">
        <v>0.12609999999999999</v>
      </c>
    </row>
    <row r="108" spans="2:6" ht="12.75" x14ac:dyDescent="0.2">
      <c r="C108" s="4" t="s">
        <v>159</v>
      </c>
      <c r="D108" s="4" t="s">
        <v>160</v>
      </c>
      <c r="E108" s="5">
        <v>14298.3264</v>
      </c>
      <c r="F108" s="5">
        <v>73.494000000000099</v>
      </c>
    </row>
    <row r="109" spans="2:6" ht="12.75" x14ac:dyDescent="0.2">
      <c r="C109" s="4" t="s">
        <v>161</v>
      </c>
      <c r="D109" s="4" t="s">
        <v>162</v>
      </c>
      <c r="E109" s="5">
        <v>692.68099999999902</v>
      </c>
      <c r="F109" s="5">
        <v>65.013999999999996</v>
      </c>
    </row>
    <row r="110" spans="2:6" ht="12.75" x14ac:dyDescent="0.2">
      <c r="B110" s="10" t="s">
        <v>163</v>
      </c>
      <c r="E110" s="11">
        <v>96467.581900000005</v>
      </c>
      <c r="F110" s="11">
        <v>281.26209999999998</v>
      </c>
    </row>
    <row r="111" spans="2:6" ht="13.5" thickBot="1" x14ac:dyDescent="0.25"/>
    <row r="112" spans="2:6" ht="16.5" thickTop="1" x14ac:dyDescent="0.25">
      <c r="B112" s="6" t="s">
        <v>164</v>
      </c>
      <c r="E112" s="12">
        <v>545313.34790000005</v>
      </c>
      <c r="F112" s="12">
        <v>935.56510000000003</v>
      </c>
    </row>
    <row r="113" spans="2:6" ht="12.75" x14ac:dyDescent="0.2"/>
    <row r="114" spans="2:6" ht="12.75" x14ac:dyDescent="0.2"/>
    <row r="115" spans="2:6" ht="15.75" x14ac:dyDescent="0.25">
      <c r="B115" s="6" t="s">
        <v>165</v>
      </c>
    </row>
    <row r="116" spans="2:6" ht="12.75" x14ac:dyDescent="0.2"/>
    <row r="117" spans="2:6" ht="12.75" x14ac:dyDescent="0.2">
      <c r="B117" s="1"/>
      <c r="C117" s="7" t="s">
        <v>166</v>
      </c>
      <c r="D117" s="8" t="s">
        <v>167</v>
      </c>
      <c r="E117" s="9" t="s">
        <v>5</v>
      </c>
      <c r="F117" s="9" t="s">
        <v>6</v>
      </c>
    </row>
    <row r="118" spans="2:6" ht="12.75" x14ac:dyDescent="0.2">
      <c r="B118" s="10" t="s">
        <v>168</v>
      </c>
    </row>
    <row r="119" spans="2:6" ht="12.75" x14ac:dyDescent="0.2">
      <c r="D119" s="4" t="s">
        <v>169</v>
      </c>
      <c r="F119" s="5">
        <v>179110.99</v>
      </c>
    </row>
    <row r="120" spans="2:6" ht="12.75" x14ac:dyDescent="0.2">
      <c r="D120" s="4" t="s">
        <v>170</v>
      </c>
      <c r="F120" s="5">
        <v>208098.49</v>
      </c>
    </row>
    <row r="121" spans="2:6" ht="12.75" x14ac:dyDescent="0.2">
      <c r="D121" s="4" t="s">
        <v>171</v>
      </c>
      <c r="F121" s="5">
        <v>50365.3</v>
      </c>
    </row>
    <row r="122" spans="2:6" ht="12.75" x14ac:dyDescent="0.2">
      <c r="B122" s="10" t="s">
        <v>172</v>
      </c>
      <c r="E122" s="11"/>
      <c r="F122" s="11">
        <f>SUM(F119:F121)</f>
        <v>437574.77999999997</v>
      </c>
    </row>
    <row r="123" spans="2:6" ht="12.75" x14ac:dyDescent="0.2">
      <c r="B123" s="10" t="s">
        <v>173</v>
      </c>
    </row>
    <row r="124" spans="2:6" ht="12.75" x14ac:dyDescent="0.2">
      <c r="D124" s="4" t="s">
        <v>174</v>
      </c>
      <c r="F124" s="5">
        <v>34379.72</v>
      </c>
    </row>
    <row r="125" spans="2:6" ht="12.75" x14ac:dyDescent="0.2">
      <c r="D125" s="4" t="s">
        <v>175</v>
      </c>
      <c r="E125" s="5">
        <v>52980.56</v>
      </c>
    </row>
    <row r="126" spans="2:6" ht="12.75" x14ac:dyDescent="0.2">
      <c r="B126" s="10" t="s">
        <v>176</v>
      </c>
      <c r="E126" s="11">
        <f>SUM(E124:E125)</f>
        <v>52980.56</v>
      </c>
      <c r="F126" s="11">
        <f>SUM(F124:F125)</f>
        <v>34379.72</v>
      </c>
    </row>
    <row r="127" spans="2:6" ht="12.75" x14ac:dyDescent="0.2">
      <c r="B127" s="10" t="s">
        <v>177</v>
      </c>
    </row>
    <row r="128" spans="2:6" ht="12.75" x14ac:dyDescent="0.2">
      <c r="D128" s="4" t="s">
        <v>178</v>
      </c>
      <c r="E128" s="5">
        <v>551559.21999999904</v>
      </c>
      <c r="F128" s="5">
        <v>0</v>
      </c>
    </row>
    <row r="129" spans="2:6" ht="12.75" x14ac:dyDescent="0.2">
      <c r="B129" s="10" t="s">
        <v>179</v>
      </c>
      <c r="E129" s="11">
        <v>551559.21999999904</v>
      </c>
      <c r="F129" s="11">
        <v>0</v>
      </c>
    </row>
    <row r="130" spans="2:6" ht="13.5" thickBot="1" x14ac:dyDescent="0.25"/>
    <row r="131" spans="2:6" ht="16.5" thickTop="1" x14ac:dyDescent="0.25">
      <c r="B131" s="6" t="s">
        <v>180</v>
      </c>
      <c r="E131" s="12">
        <f>+E122+E126+E129</f>
        <v>604539.7799999991</v>
      </c>
      <c r="F131" s="12">
        <f>+F122+F126+F129</f>
        <v>471954.5</v>
      </c>
    </row>
    <row r="132" spans="2:6" ht="12.75" x14ac:dyDescent="0.2"/>
    <row r="133" spans="2:6" ht="13.5" thickBot="1" x14ac:dyDescent="0.25"/>
    <row r="134" spans="2:6" ht="21" x14ac:dyDescent="0.35">
      <c r="B134" s="13" t="s">
        <v>181</v>
      </c>
      <c r="E134" s="14">
        <f>+E31+E112+E131</f>
        <v>1554983.7459999933</v>
      </c>
      <c r="F134" s="14">
        <f>+F31+F112+F131</f>
        <v>476226.72210000001</v>
      </c>
    </row>
    <row r="135" spans="2:6" ht="12.75" x14ac:dyDescent="0.2"/>
    <row r="136" spans="2:6" ht="12.75" x14ac:dyDescent="0.2"/>
    <row r="137" spans="2:6" ht="12.75" x14ac:dyDescent="0.2"/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6"/>
  <sheetViews>
    <sheetView workbookViewId="0">
      <selection activeCell="J13" sqref="J13"/>
    </sheetView>
  </sheetViews>
  <sheetFormatPr baseColWidth="10" defaultRowHeight="15" x14ac:dyDescent="0.25"/>
  <cols>
    <col min="3" max="3" width="12.140625" bestFit="1" customWidth="1"/>
  </cols>
  <sheetData>
    <row r="1" spans="2:4" ht="15.75" thickBot="1" x14ac:dyDescent="0.3"/>
    <row r="2" spans="2:4" ht="15.75" thickBot="1" x14ac:dyDescent="0.3">
      <c r="B2" s="17" t="s">
        <v>187</v>
      </c>
      <c r="C2" s="17" t="s">
        <v>188</v>
      </c>
      <c r="D2" s="17" t="s">
        <v>189</v>
      </c>
    </row>
    <row r="3" spans="2:4" ht="15.75" thickBot="1" x14ac:dyDescent="0.3">
      <c r="B3" s="17" t="s">
        <v>190</v>
      </c>
      <c r="C3" s="18">
        <v>44743.857986111114</v>
      </c>
      <c r="D3" s="19">
        <v>1941</v>
      </c>
    </row>
    <row r="4" spans="2:4" ht="15.75" thickBot="1" x14ac:dyDescent="0.3">
      <c r="B4" s="17" t="s">
        <v>190</v>
      </c>
      <c r="C4" s="18">
        <v>44744.852893518517</v>
      </c>
      <c r="D4" s="19">
        <v>1825</v>
      </c>
    </row>
    <row r="5" spans="2:4" ht="15.75" thickBot="1" x14ac:dyDescent="0.3">
      <c r="B5" s="17" t="s">
        <v>190</v>
      </c>
      <c r="C5" s="18">
        <v>44745.861342592594</v>
      </c>
      <c r="D5" s="19">
        <v>1865</v>
      </c>
    </row>
    <row r="6" spans="2:4" ht="15.75" thickBot="1" x14ac:dyDescent="0.3">
      <c r="B6" s="17" t="s">
        <v>190</v>
      </c>
      <c r="C6" s="18">
        <v>44746.878819444442</v>
      </c>
      <c r="D6" s="19">
        <v>1918</v>
      </c>
    </row>
    <row r="7" spans="2:4" ht="15.75" thickBot="1" x14ac:dyDescent="0.3">
      <c r="B7" s="17" t="s">
        <v>190</v>
      </c>
      <c r="C7" s="18">
        <v>44747.854629629626</v>
      </c>
      <c r="D7" s="19">
        <v>1910</v>
      </c>
    </row>
    <row r="8" spans="2:4" ht="15.75" thickBot="1" x14ac:dyDescent="0.3">
      <c r="B8" s="17" t="s">
        <v>190</v>
      </c>
      <c r="C8" s="18">
        <v>44748.877893518518</v>
      </c>
      <c r="D8" s="19">
        <v>1817</v>
      </c>
    </row>
    <row r="9" spans="2:4" ht="15.75" thickBot="1" x14ac:dyDescent="0.3">
      <c r="B9" s="17" t="s">
        <v>190</v>
      </c>
      <c r="C9" s="18">
        <v>44749.886921296296</v>
      </c>
      <c r="D9" s="19">
        <v>1913</v>
      </c>
    </row>
    <row r="10" spans="2:4" ht="15.75" thickBot="1" x14ac:dyDescent="0.3">
      <c r="B10" s="17" t="s">
        <v>190</v>
      </c>
      <c r="C10" s="18">
        <v>44750.797685185185</v>
      </c>
      <c r="D10" s="19">
        <v>1917</v>
      </c>
    </row>
    <row r="11" spans="2:4" ht="15.75" thickBot="1" x14ac:dyDescent="0.3">
      <c r="B11" s="17" t="s">
        <v>190</v>
      </c>
      <c r="C11" s="18">
        <v>44751.831828703704</v>
      </c>
      <c r="D11" s="19">
        <v>1615</v>
      </c>
    </row>
    <row r="12" spans="2:4" ht="15.75" thickBot="1" x14ac:dyDescent="0.3">
      <c r="B12" s="17" t="s">
        <v>190</v>
      </c>
      <c r="C12" s="18">
        <v>44752.862847222219</v>
      </c>
      <c r="D12" s="19">
        <v>1381</v>
      </c>
    </row>
    <row r="13" spans="2:4" ht="15.75" thickBot="1" x14ac:dyDescent="0.3">
      <c r="B13" s="17" t="s">
        <v>190</v>
      </c>
      <c r="C13" s="18">
        <v>44753.860069444447</v>
      </c>
      <c r="D13" s="19">
        <v>1856</v>
      </c>
    </row>
    <row r="14" spans="2:4" ht="15.75" thickBot="1" x14ac:dyDescent="0.3">
      <c r="B14" s="17" t="s">
        <v>190</v>
      </c>
      <c r="C14" s="18">
        <v>44754.87939814815</v>
      </c>
      <c r="D14" s="19">
        <v>1965</v>
      </c>
    </row>
    <row r="15" spans="2:4" ht="15.75" thickBot="1" x14ac:dyDescent="0.3">
      <c r="B15" s="17" t="s">
        <v>190</v>
      </c>
      <c r="C15" s="18">
        <v>44755.877083333333</v>
      </c>
      <c r="D15" s="19">
        <v>1963</v>
      </c>
    </row>
    <row r="16" spans="2:4" ht="15.75" thickBot="1" x14ac:dyDescent="0.3">
      <c r="B16" s="17" t="s">
        <v>190</v>
      </c>
      <c r="C16" s="18">
        <v>44756.856134259258</v>
      </c>
      <c r="D16" s="19">
        <v>1770</v>
      </c>
    </row>
    <row r="17" spans="2:4" ht="15.75" thickBot="1" x14ac:dyDescent="0.3">
      <c r="B17" s="17" t="s">
        <v>190</v>
      </c>
      <c r="C17" s="18">
        <v>44757.865624999999</v>
      </c>
      <c r="D17" s="19">
        <v>1778</v>
      </c>
    </row>
    <row r="18" spans="2:4" ht="15.75" thickBot="1" x14ac:dyDescent="0.3">
      <c r="B18" s="17" t="s">
        <v>190</v>
      </c>
      <c r="C18" s="18">
        <v>44758.837268518517</v>
      </c>
      <c r="D18" s="19">
        <v>1871</v>
      </c>
    </row>
    <row r="19" spans="2:4" ht="15.75" thickBot="1" x14ac:dyDescent="0.3">
      <c r="B19" s="17" t="s">
        <v>190</v>
      </c>
      <c r="C19" s="18">
        <v>44759.869444444441</v>
      </c>
      <c r="D19" s="19">
        <v>1764</v>
      </c>
    </row>
    <row r="20" spans="2:4" ht="15.75" thickBot="1" x14ac:dyDescent="0.3">
      <c r="B20" s="17" t="s">
        <v>190</v>
      </c>
      <c r="C20" s="18">
        <v>44760.875231481485</v>
      </c>
      <c r="D20" s="19">
        <v>1867</v>
      </c>
    </row>
    <row r="21" spans="2:4" ht="15.75" thickBot="1" x14ac:dyDescent="0.3">
      <c r="B21" s="17" t="s">
        <v>190</v>
      </c>
      <c r="C21" s="18">
        <v>44761.883217592593</v>
      </c>
      <c r="D21" s="19">
        <v>1990</v>
      </c>
    </row>
    <row r="22" spans="2:4" ht="15.75" thickBot="1" x14ac:dyDescent="0.3">
      <c r="B22" s="17" t="s">
        <v>190</v>
      </c>
      <c r="C22" s="18">
        <v>44762.880324074074</v>
      </c>
      <c r="D22" s="19">
        <v>1811</v>
      </c>
    </row>
    <row r="23" spans="2:4" ht="15.75" thickBot="1" x14ac:dyDescent="0.3">
      <c r="B23" s="17" t="s">
        <v>190</v>
      </c>
      <c r="C23" s="18">
        <v>44763.879976851851</v>
      </c>
      <c r="D23" s="19">
        <v>1851</v>
      </c>
    </row>
    <row r="24" spans="2:4" ht="15.75" thickBot="1" x14ac:dyDescent="0.3">
      <c r="B24" s="17" t="s">
        <v>190</v>
      </c>
      <c r="C24" s="18">
        <v>44764.889467592591</v>
      </c>
      <c r="D24" s="19">
        <v>1778</v>
      </c>
    </row>
    <row r="25" spans="2:4" ht="15.75" thickBot="1" x14ac:dyDescent="0.3">
      <c r="B25" s="17" t="s">
        <v>190</v>
      </c>
      <c r="C25" s="18">
        <v>44765.832407407404</v>
      </c>
      <c r="D25" s="19">
        <v>1561</v>
      </c>
    </row>
    <row r="26" spans="2:4" ht="15.75" thickBot="1" x14ac:dyDescent="0.3">
      <c r="B26" s="17" t="s">
        <v>190</v>
      </c>
      <c r="C26" s="18">
        <v>44766.871990740743</v>
      </c>
      <c r="D26" s="19">
        <v>1611</v>
      </c>
    </row>
    <row r="27" spans="2:4" ht="15.75" thickBot="1" x14ac:dyDescent="0.3">
      <c r="B27" s="17" t="s">
        <v>190</v>
      </c>
      <c r="C27" s="18">
        <v>44767.882060185184</v>
      </c>
      <c r="D27" s="19">
        <v>1762</v>
      </c>
    </row>
    <row r="28" spans="2:4" ht="15.75" thickBot="1" x14ac:dyDescent="0.3">
      <c r="B28" s="17" t="s">
        <v>190</v>
      </c>
      <c r="C28" s="18">
        <v>44768.867708333331</v>
      </c>
      <c r="D28" s="19">
        <v>1628</v>
      </c>
    </row>
    <row r="29" spans="2:4" ht="15.75" thickBot="1" x14ac:dyDescent="0.3">
      <c r="B29" s="17" t="s">
        <v>190</v>
      </c>
      <c r="C29" s="18">
        <v>44769.834143518521</v>
      </c>
      <c r="D29" s="19">
        <v>1685</v>
      </c>
    </row>
    <row r="30" spans="2:4" ht="15.75" thickBot="1" x14ac:dyDescent="0.3">
      <c r="B30" s="17" t="s">
        <v>190</v>
      </c>
      <c r="C30" s="18">
        <v>44770.884143518517</v>
      </c>
      <c r="D30" s="19">
        <v>1888</v>
      </c>
    </row>
    <row r="31" spans="2:4" ht="15.75" thickBot="1" x14ac:dyDescent="0.3">
      <c r="B31" s="17" t="s">
        <v>190</v>
      </c>
      <c r="C31" s="18">
        <v>44771.879282407404</v>
      </c>
      <c r="D31" s="19">
        <v>1829</v>
      </c>
    </row>
    <row r="32" spans="2:4" ht="15.75" thickBot="1" x14ac:dyDescent="0.3">
      <c r="B32" s="17" t="s">
        <v>190</v>
      </c>
      <c r="C32" s="18">
        <v>44772.845601851855</v>
      </c>
      <c r="D32" s="19">
        <v>1674</v>
      </c>
    </row>
    <row r="33" spans="2:4" ht="15.75" thickBot="1" x14ac:dyDescent="0.3">
      <c r="B33" s="17" t="s">
        <v>190</v>
      </c>
      <c r="C33" s="18">
        <v>44773.882407407407</v>
      </c>
      <c r="D33" s="19">
        <v>1631</v>
      </c>
    </row>
    <row r="34" spans="2:4" ht="15.75" thickBot="1" x14ac:dyDescent="0.3">
      <c r="B34" s="17" t="s">
        <v>192</v>
      </c>
      <c r="C34" s="18">
        <v>44743.151620370372</v>
      </c>
      <c r="D34" s="19">
        <v>1100</v>
      </c>
    </row>
    <row r="35" spans="2:4" ht="15.75" thickBot="1" x14ac:dyDescent="0.3">
      <c r="B35" s="17" t="s">
        <v>192</v>
      </c>
      <c r="C35" s="18">
        <v>44744.209143518521</v>
      </c>
      <c r="D35" s="19">
        <v>1066</v>
      </c>
    </row>
    <row r="36" spans="2:4" ht="15.75" thickBot="1" x14ac:dyDescent="0.3">
      <c r="B36" s="17" t="s">
        <v>192</v>
      </c>
      <c r="C36" s="18">
        <v>44745.203356481485</v>
      </c>
      <c r="D36" s="19">
        <v>1059</v>
      </c>
    </row>
    <row r="37" spans="2:4" ht="15.75" thickBot="1" x14ac:dyDescent="0.3">
      <c r="B37" s="17" t="s">
        <v>192</v>
      </c>
      <c r="C37" s="18">
        <v>44746.194097222222</v>
      </c>
      <c r="D37" s="19">
        <v>1079</v>
      </c>
    </row>
    <row r="38" spans="2:4" ht="15.75" thickBot="1" x14ac:dyDescent="0.3">
      <c r="B38" s="17" t="s">
        <v>192</v>
      </c>
      <c r="C38" s="18">
        <v>44747.166203703702</v>
      </c>
      <c r="D38" s="19">
        <v>1072</v>
      </c>
    </row>
    <row r="39" spans="2:4" ht="15.75" thickBot="1" x14ac:dyDescent="0.3">
      <c r="B39" s="17" t="s">
        <v>192</v>
      </c>
      <c r="C39" s="18">
        <v>44748.194212962961</v>
      </c>
      <c r="D39" s="19">
        <v>1098</v>
      </c>
    </row>
    <row r="40" spans="2:4" ht="15.75" thickBot="1" x14ac:dyDescent="0.3">
      <c r="B40" s="17" t="s">
        <v>192</v>
      </c>
      <c r="C40" s="18">
        <v>44749.184027777781</v>
      </c>
      <c r="D40" s="19">
        <v>1038</v>
      </c>
    </row>
    <row r="41" spans="2:4" ht="15.75" thickBot="1" x14ac:dyDescent="0.3">
      <c r="B41" s="17" t="s">
        <v>192</v>
      </c>
      <c r="C41" s="18">
        <v>44750.159837962965</v>
      </c>
      <c r="D41" s="19">
        <v>1116</v>
      </c>
    </row>
    <row r="42" spans="2:4" ht="15.75" thickBot="1" x14ac:dyDescent="0.3">
      <c r="B42" s="17" t="s">
        <v>192</v>
      </c>
      <c r="C42" s="18">
        <v>44751.196759259263</v>
      </c>
      <c r="D42" s="19">
        <v>1089</v>
      </c>
    </row>
    <row r="43" spans="2:4" ht="15.75" thickBot="1" x14ac:dyDescent="0.3">
      <c r="B43" s="17" t="s">
        <v>192</v>
      </c>
      <c r="C43" s="18">
        <v>44752.231828703705</v>
      </c>
      <c r="D43" s="19">
        <v>896</v>
      </c>
    </row>
    <row r="44" spans="2:4" ht="15.75" thickBot="1" x14ac:dyDescent="0.3">
      <c r="B44" s="17" t="s">
        <v>192</v>
      </c>
      <c r="C44" s="18">
        <v>44753.168981481482</v>
      </c>
      <c r="D44" s="19">
        <v>908</v>
      </c>
    </row>
    <row r="45" spans="2:4" ht="15.75" thickBot="1" x14ac:dyDescent="0.3">
      <c r="B45" s="17" t="s">
        <v>192</v>
      </c>
      <c r="C45" s="18">
        <v>44754.163657407407</v>
      </c>
      <c r="D45" s="19">
        <v>1092</v>
      </c>
    </row>
    <row r="46" spans="2:4" ht="15.75" thickBot="1" x14ac:dyDescent="0.3">
      <c r="B46" s="17" t="s">
        <v>192</v>
      </c>
      <c r="C46" s="18">
        <v>44755.16134259259</v>
      </c>
      <c r="D46" s="19">
        <v>1143</v>
      </c>
    </row>
    <row r="47" spans="2:4" ht="15.75" thickBot="1" x14ac:dyDescent="0.3">
      <c r="B47" s="17" t="s">
        <v>192</v>
      </c>
      <c r="C47" s="18">
        <v>44756.188425925924</v>
      </c>
      <c r="D47" s="19">
        <v>1141</v>
      </c>
    </row>
    <row r="48" spans="2:4" ht="15.75" thickBot="1" x14ac:dyDescent="0.3">
      <c r="B48" s="17" t="s">
        <v>192</v>
      </c>
      <c r="C48" s="18">
        <v>44757.183796296296</v>
      </c>
      <c r="D48" s="19">
        <v>1012</v>
      </c>
    </row>
    <row r="49" spans="2:4" ht="15.75" thickBot="1" x14ac:dyDescent="0.3">
      <c r="B49" s="17" t="s">
        <v>192</v>
      </c>
      <c r="C49" s="18">
        <v>44758.178819444445</v>
      </c>
      <c r="D49" s="19">
        <v>1052</v>
      </c>
    </row>
    <row r="50" spans="2:4" ht="15.75" thickBot="1" x14ac:dyDescent="0.3">
      <c r="B50" s="17" t="s">
        <v>192</v>
      </c>
      <c r="C50" s="18">
        <v>44759.206712962965</v>
      </c>
      <c r="D50" s="19">
        <v>1067</v>
      </c>
    </row>
    <row r="51" spans="2:4" ht="15.75" thickBot="1" x14ac:dyDescent="0.3">
      <c r="B51" s="17" t="s">
        <v>192</v>
      </c>
      <c r="C51" s="18">
        <v>44760.193402777775</v>
      </c>
      <c r="D51" s="19">
        <v>1038</v>
      </c>
    </row>
    <row r="52" spans="2:4" ht="15.75" thickBot="1" x14ac:dyDescent="0.3">
      <c r="B52" s="17" t="s">
        <v>192</v>
      </c>
      <c r="C52" s="18">
        <v>44761.154050925928</v>
      </c>
      <c r="D52" s="19">
        <v>1061</v>
      </c>
    </row>
    <row r="53" spans="2:4" ht="15.75" thickBot="1" x14ac:dyDescent="0.3">
      <c r="B53" s="17" t="s">
        <v>192</v>
      </c>
      <c r="C53" s="18">
        <v>44762.191203703704</v>
      </c>
      <c r="D53" s="19">
        <v>1120</v>
      </c>
    </row>
    <row r="54" spans="2:4" ht="15.75" thickBot="1" x14ac:dyDescent="0.3">
      <c r="B54" s="17" t="s">
        <v>192</v>
      </c>
      <c r="C54" s="18">
        <v>44763.167013888888</v>
      </c>
      <c r="D54" s="19">
        <v>1014</v>
      </c>
    </row>
    <row r="55" spans="2:4" ht="15.75" thickBot="1" x14ac:dyDescent="0.3">
      <c r="B55" s="17" t="s">
        <v>192</v>
      </c>
      <c r="C55" s="18">
        <v>44764.1875</v>
      </c>
      <c r="D55" s="19">
        <v>1049</v>
      </c>
    </row>
    <row r="56" spans="2:4" ht="15.75" thickBot="1" x14ac:dyDescent="0.3">
      <c r="B56" s="17" t="s">
        <v>192</v>
      </c>
      <c r="C56" s="18">
        <v>44765.197916666664</v>
      </c>
      <c r="D56" s="19">
        <v>1045</v>
      </c>
    </row>
    <row r="57" spans="2:4" ht="15.75" thickBot="1" x14ac:dyDescent="0.3">
      <c r="B57" s="17" t="s">
        <v>192</v>
      </c>
      <c r="C57" s="18">
        <v>44766.22152777778</v>
      </c>
      <c r="D57" s="19">
        <v>910</v>
      </c>
    </row>
    <row r="58" spans="2:4" ht="15.75" thickBot="1" x14ac:dyDescent="0.3">
      <c r="B58" s="17" t="s">
        <v>192</v>
      </c>
      <c r="C58" s="18">
        <v>44767.162847222222</v>
      </c>
      <c r="D58" s="19">
        <v>965</v>
      </c>
    </row>
    <row r="59" spans="2:4" ht="15.75" thickBot="1" x14ac:dyDescent="0.3">
      <c r="B59" s="17" t="s">
        <v>192</v>
      </c>
      <c r="C59" s="18">
        <v>44768.162152777775</v>
      </c>
      <c r="D59" s="19">
        <v>1017</v>
      </c>
    </row>
    <row r="60" spans="2:4" ht="15.75" thickBot="1" x14ac:dyDescent="0.3">
      <c r="B60" s="17" t="s">
        <v>192</v>
      </c>
      <c r="C60" s="18">
        <v>44769.168749999997</v>
      </c>
      <c r="D60" s="19">
        <v>955</v>
      </c>
    </row>
    <row r="61" spans="2:4" ht="15.75" thickBot="1" x14ac:dyDescent="0.3">
      <c r="B61" s="17" t="s">
        <v>192</v>
      </c>
      <c r="C61" s="18">
        <v>44770.163425925923</v>
      </c>
      <c r="D61" s="19">
        <v>976</v>
      </c>
    </row>
    <row r="62" spans="2:4" ht="15.75" thickBot="1" x14ac:dyDescent="0.3">
      <c r="B62" s="17" t="s">
        <v>192</v>
      </c>
      <c r="C62" s="18">
        <v>44771.180902777778</v>
      </c>
      <c r="D62" s="19">
        <v>1095</v>
      </c>
    </row>
    <row r="63" spans="2:4" ht="15.75" thickBot="1" x14ac:dyDescent="0.3">
      <c r="B63" s="17" t="s">
        <v>192</v>
      </c>
      <c r="C63" s="18">
        <v>44772.183333333334</v>
      </c>
      <c r="D63" s="19">
        <v>1085</v>
      </c>
    </row>
    <row r="64" spans="2:4" ht="15.75" thickBot="1" x14ac:dyDescent="0.3">
      <c r="B64" s="17" t="s">
        <v>192</v>
      </c>
      <c r="C64" s="18">
        <v>44773.207175925927</v>
      </c>
      <c r="D64" s="19">
        <v>1006</v>
      </c>
    </row>
    <row r="65" spans="2:4" ht="23.25" thickBot="1" x14ac:dyDescent="0.3">
      <c r="B65" s="17" t="s">
        <v>191</v>
      </c>
      <c r="C65" s="18">
        <v>44743.463194444441</v>
      </c>
      <c r="D65" s="19">
        <v>1816</v>
      </c>
    </row>
    <row r="66" spans="2:4" ht="23.25" thickBot="1" x14ac:dyDescent="0.3">
      <c r="B66" s="17" t="s">
        <v>191</v>
      </c>
      <c r="C66" s="18">
        <v>44744.470486111109</v>
      </c>
      <c r="D66" s="19">
        <v>1535</v>
      </c>
    </row>
    <row r="67" spans="2:4" ht="23.25" thickBot="1" x14ac:dyDescent="0.3">
      <c r="B67" s="17" t="s">
        <v>191</v>
      </c>
      <c r="C67" s="18">
        <v>44745.469097222223</v>
      </c>
      <c r="D67" s="19">
        <v>1503</v>
      </c>
    </row>
    <row r="68" spans="2:4" ht="23.25" thickBot="1" x14ac:dyDescent="0.3">
      <c r="B68" s="17" t="s">
        <v>191</v>
      </c>
      <c r="C68" s="18">
        <v>44746.528703703705</v>
      </c>
      <c r="D68" s="19">
        <v>1831</v>
      </c>
    </row>
    <row r="69" spans="2:4" ht="23.25" thickBot="1" x14ac:dyDescent="0.3">
      <c r="B69" s="17" t="s">
        <v>191</v>
      </c>
      <c r="C69" s="18">
        <v>44747.476736111108</v>
      </c>
      <c r="D69" s="19">
        <v>1709</v>
      </c>
    </row>
    <row r="70" spans="2:4" ht="23.25" thickBot="1" x14ac:dyDescent="0.3">
      <c r="B70" s="17" t="s">
        <v>191</v>
      </c>
      <c r="C70" s="18">
        <v>44748.482754629629</v>
      </c>
      <c r="D70" s="19">
        <v>1760</v>
      </c>
    </row>
    <row r="71" spans="2:4" ht="23.25" thickBot="1" x14ac:dyDescent="0.3">
      <c r="B71" s="17" t="s">
        <v>191</v>
      </c>
      <c r="C71" s="18">
        <v>44749.495833333334</v>
      </c>
      <c r="D71" s="19">
        <v>1623</v>
      </c>
    </row>
    <row r="72" spans="2:4" ht="23.25" thickBot="1" x14ac:dyDescent="0.3">
      <c r="B72" s="17" t="s">
        <v>191</v>
      </c>
      <c r="C72" s="18">
        <v>44750.465856481482</v>
      </c>
      <c r="D72" s="19">
        <v>1801</v>
      </c>
    </row>
    <row r="73" spans="2:4" ht="23.25" thickBot="1" x14ac:dyDescent="0.3">
      <c r="B73" s="17" t="s">
        <v>191</v>
      </c>
      <c r="C73" s="18">
        <v>44751.460300925923</v>
      </c>
      <c r="D73" s="19">
        <v>1517</v>
      </c>
    </row>
    <row r="74" spans="2:4" ht="23.25" thickBot="1" x14ac:dyDescent="0.3">
      <c r="B74" s="17" t="s">
        <v>191</v>
      </c>
      <c r="C74" s="18">
        <v>44752.485879629632</v>
      </c>
      <c r="D74" s="19">
        <v>1253</v>
      </c>
    </row>
    <row r="75" spans="2:4" ht="23.25" thickBot="1" x14ac:dyDescent="0.3">
      <c r="B75" s="17" t="s">
        <v>191</v>
      </c>
      <c r="C75" s="18">
        <v>44753.567129629628</v>
      </c>
      <c r="D75" s="19">
        <v>1720</v>
      </c>
    </row>
    <row r="76" spans="2:4" ht="23.25" thickBot="1" x14ac:dyDescent="0.3">
      <c r="B76" s="17" t="s">
        <v>191</v>
      </c>
      <c r="C76" s="18">
        <v>44754.485995370371</v>
      </c>
      <c r="D76" s="19">
        <v>1736</v>
      </c>
    </row>
    <row r="77" spans="2:4" ht="23.25" thickBot="1" x14ac:dyDescent="0.3">
      <c r="B77" s="17" t="s">
        <v>191</v>
      </c>
      <c r="C77" s="18">
        <v>44755.453819444447</v>
      </c>
      <c r="D77" s="19">
        <v>1788</v>
      </c>
    </row>
    <row r="78" spans="2:4" ht="23.25" thickBot="1" x14ac:dyDescent="0.3">
      <c r="B78" s="17" t="s">
        <v>191</v>
      </c>
      <c r="C78" s="18">
        <v>44756.428240740737</v>
      </c>
      <c r="D78" s="19">
        <v>1677</v>
      </c>
    </row>
    <row r="79" spans="2:4" ht="23.25" thickBot="1" x14ac:dyDescent="0.3">
      <c r="B79" s="17" t="s">
        <v>191</v>
      </c>
      <c r="C79" s="18">
        <v>44757.690046296295</v>
      </c>
      <c r="D79" s="19">
        <v>1705</v>
      </c>
    </row>
    <row r="80" spans="2:4" ht="23.25" thickBot="1" x14ac:dyDescent="0.3">
      <c r="B80" s="17" t="s">
        <v>191</v>
      </c>
      <c r="C80" s="18">
        <v>44758.565740740742</v>
      </c>
      <c r="D80" s="19">
        <v>1731</v>
      </c>
    </row>
    <row r="81" spans="2:4" ht="23.25" thickBot="1" x14ac:dyDescent="0.3">
      <c r="B81" s="17" t="s">
        <v>191</v>
      </c>
      <c r="C81" s="18">
        <v>44759.487268518518</v>
      </c>
      <c r="D81" s="19">
        <v>1476</v>
      </c>
    </row>
    <row r="82" spans="2:4" ht="23.25" thickBot="1" x14ac:dyDescent="0.3">
      <c r="B82" s="17" t="s">
        <v>191</v>
      </c>
      <c r="C82" s="18">
        <v>44760.46875</v>
      </c>
      <c r="D82" s="19">
        <v>1450</v>
      </c>
    </row>
    <row r="83" spans="2:4" ht="23.25" thickBot="1" x14ac:dyDescent="0.3">
      <c r="B83" s="17" t="s">
        <v>191</v>
      </c>
      <c r="C83" s="18">
        <v>44761.431944444441</v>
      </c>
      <c r="D83" s="19">
        <v>1791</v>
      </c>
    </row>
    <row r="84" spans="2:4" ht="23.25" thickBot="1" x14ac:dyDescent="0.3">
      <c r="B84" s="17" t="s">
        <v>191</v>
      </c>
      <c r="C84" s="18">
        <v>44762.414004629631</v>
      </c>
      <c r="D84" s="19">
        <v>1759</v>
      </c>
    </row>
    <row r="85" spans="2:4" ht="23.25" thickBot="1" x14ac:dyDescent="0.3">
      <c r="B85" s="17" t="s">
        <v>191</v>
      </c>
      <c r="C85" s="18">
        <v>44763.515625</v>
      </c>
      <c r="D85" s="19">
        <v>1547</v>
      </c>
    </row>
    <row r="86" spans="2:4" ht="23.25" thickBot="1" x14ac:dyDescent="0.3">
      <c r="B86" s="17" t="s">
        <v>191</v>
      </c>
      <c r="C86" s="18">
        <v>44764.460763888892</v>
      </c>
      <c r="D86" s="19">
        <v>1637</v>
      </c>
    </row>
    <row r="87" spans="2:4" ht="23.25" thickBot="1" x14ac:dyDescent="0.3">
      <c r="B87" s="17" t="s">
        <v>191</v>
      </c>
      <c r="C87" s="18">
        <v>44765.520949074074</v>
      </c>
      <c r="D87" s="19">
        <v>1500</v>
      </c>
    </row>
    <row r="88" spans="2:4" ht="23.25" thickBot="1" x14ac:dyDescent="0.3">
      <c r="B88" s="17" t="s">
        <v>191</v>
      </c>
      <c r="C88" s="18">
        <v>44766.562731481485</v>
      </c>
      <c r="D88" s="19">
        <v>1393</v>
      </c>
    </row>
    <row r="89" spans="2:4" ht="23.25" thickBot="1" x14ac:dyDescent="0.3">
      <c r="B89" s="17" t="s">
        <v>191</v>
      </c>
      <c r="C89" s="18">
        <v>44767.575462962966</v>
      </c>
      <c r="D89" s="19">
        <v>1662</v>
      </c>
    </row>
    <row r="90" spans="2:4" ht="23.25" thickBot="1" x14ac:dyDescent="0.3">
      <c r="B90" s="17" t="s">
        <v>191</v>
      </c>
      <c r="C90" s="18">
        <v>44768.472453703704</v>
      </c>
      <c r="D90" s="19">
        <v>1554</v>
      </c>
    </row>
    <row r="91" spans="2:4" ht="23.25" thickBot="1" x14ac:dyDescent="0.3">
      <c r="B91" s="17" t="s">
        <v>191</v>
      </c>
      <c r="C91" s="18">
        <v>44769.510763888888</v>
      </c>
      <c r="D91" s="19">
        <v>1516</v>
      </c>
    </row>
    <row r="92" spans="2:4" ht="23.25" thickBot="1" x14ac:dyDescent="0.3">
      <c r="B92" s="17" t="s">
        <v>191</v>
      </c>
      <c r="C92" s="18">
        <v>44770.562962962962</v>
      </c>
      <c r="D92" s="19">
        <v>1760</v>
      </c>
    </row>
    <row r="93" spans="2:4" ht="23.25" thickBot="1" x14ac:dyDescent="0.3">
      <c r="B93" s="17" t="s">
        <v>191</v>
      </c>
      <c r="C93" s="18">
        <v>44771.476851851854</v>
      </c>
      <c r="D93" s="19">
        <v>1679</v>
      </c>
    </row>
    <row r="94" spans="2:4" ht="23.25" thickBot="1" x14ac:dyDescent="0.3">
      <c r="B94" s="17" t="s">
        <v>191</v>
      </c>
      <c r="C94" s="18">
        <v>44772.444444444445</v>
      </c>
      <c r="D94" s="19">
        <v>1492</v>
      </c>
    </row>
    <row r="95" spans="2:4" ht="23.25" thickBot="1" x14ac:dyDescent="0.3">
      <c r="B95" s="17" t="s">
        <v>191</v>
      </c>
      <c r="C95" s="18">
        <v>44773.462384259263</v>
      </c>
      <c r="D95" s="19">
        <v>1347</v>
      </c>
    </row>
    <row r="96" spans="2:4" ht="15.75" thickBot="1" x14ac:dyDescent="0.3">
      <c r="B96" s="17" t="s">
        <v>193</v>
      </c>
      <c r="C96" s="18">
        <v>44743.857986111114</v>
      </c>
      <c r="D96" s="19">
        <v>1941</v>
      </c>
    </row>
    <row r="97" spans="2:4" ht="15.75" thickBot="1" x14ac:dyDescent="0.3">
      <c r="B97" s="17" t="s">
        <v>193</v>
      </c>
      <c r="C97" s="18">
        <v>44744.852893518517</v>
      </c>
      <c r="D97" s="19">
        <v>1825</v>
      </c>
    </row>
    <row r="98" spans="2:4" ht="15.75" thickBot="1" x14ac:dyDescent="0.3">
      <c r="B98" s="17" t="s">
        <v>193</v>
      </c>
      <c r="C98" s="18">
        <v>44745.861342592594</v>
      </c>
      <c r="D98" s="19">
        <v>1865</v>
      </c>
    </row>
    <row r="99" spans="2:4" ht="15.75" thickBot="1" x14ac:dyDescent="0.3">
      <c r="B99" s="17" t="s">
        <v>193</v>
      </c>
      <c r="C99" s="18">
        <v>44746.878819444442</v>
      </c>
      <c r="D99" s="19">
        <v>1918</v>
      </c>
    </row>
    <row r="100" spans="2:4" ht="15.75" thickBot="1" x14ac:dyDescent="0.3">
      <c r="B100" s="17" t="s">
        <v>193</v>
      </c>
      <c r="C100" s="18">
        <v>44747.854629629626</v>
      </c>
      <c r="D100" s="19">
        <v>1910</v>
      </c>
    </row>
    <row r="101" spans="2:4" ht="15.75" thickBot="1" x14ac:dyDescent="0.3">
      <c r="B101" s="17" t="s">
        <v>193</v>
      </c>
      <c r="C101" s="18">
        <v>44748.877893518518</v>
      </c>
      <c r="D101" s="19">
        <v>1817</v>
      </c>
    </row>
    <row r="102" spans="2:4" ht="15.75" thickBot="1" x14ac:dyDescent="0.3">
      <c r="B102" s="17" t="s">
        <v>193</v>
      </c>
      <c r="C102" s="18">
        <v>44749.886921296296</v>
      </c>
      <c r="D102" s="19">
        <v>1913</v>
      </c>
    </row>
    <row r="103" spans="2:4" ht="15.75" thickBot="1" x14ac:dyDescent="0.3">
      <c r="B103" s="17" t="s">
        <v>193</v>
      </c>
      <c r="C103" s="18">
        <v>44750.797685185185</v>
      </c>
      <c r="D103" s="19">
        <v>1917</v>
      </c>
    </row>
    <row r="104" spans="2:4" ht="15.75" thickBot="1" x14ac:dyDescent="0.3">
      <c r="B104" s="17" t="s">
        <v>193</v>
      </c>
      <c r="C104" s="18">
        <v>44751.831828703704</v>
      </c>
      <c r="D104" s="19">
        <v>1615</v>
      </c>
    </row>
    <row r="105" spans="2:4" ht="15.75" thickBot="1" x14ac:dyDescent="0.3">
      <c r="B105" s="17" t="s">
        <v>193</v>
      </c>
      <c r="C105" s="18">
        <v>44752.862847222219</v>
      </c>
      <c r="D105" s="19">
        <v>1381</v>
      </c>
    </row>
    <row r="106" spans="2:4" ht="15.75" thickBot="1" x14ac:dyDescent="0.3">
      <c r="B106" s="17" t="s">
        <v>193</v>
      </c>
      <c r="C106" s="18">
        <v>44753.860069444447</v>
      </c>
      <c r="D106" s="19">
        <v>1856</v>
      </c>
    </row>
    <row r="107" spans="2:4" ht="15.75" thickBot="1" x14ac:dyDescent="0.3">
      <c r="B107" s="17" t="s">
        <v>193</v>
      </c>
      <c r="C107" s="18">
        <v>44754.87939814815</v>
      </c>
      <c r="D107" s="19">
        <v>1965</v>
      </c>
    </row>
    <row r="108" spans="2:4" ht="15.75" thickBot="1" x14ac:dyDescent="0.3">
      <c r="B108" s="17" t="s">
        <v>193</v>
      </c>
      <c r="C108" s="18">
        <v>44755.877083333333</v>
      </c>
      <c r="D108" s="19">
        <v>1963</v>
      </c>
    </row>
    <row r="109" spans="2:4" ht="15.75" thickBot="1" x14ac:dyDescent="0.3">
      <c r="B109" s="17" t="s">
        <v>193</v>
      </c>
      <c r="C109" s="18">
        <v>44756.856134259258</v>
      </c>
      <c r="D109" s="19">
        <v>1770</v>
      </c>
    </row>
    <row r="110" spans="2:4" ht="15.75" thickBot="1" x14ac:dyDescent="0.3">
      <c r="B110" s="17" t="s">
        <v>193</v>
      </c>
      <c r="C110" s="18">
        <v>44757.865624999999</v>
      </c>
      <c r="D110" s="19">
        <v>1778</v>
      </c>
    </row>
    <row r="111" spans="2:4" ht="15.75" thickBot="1" x14ac:dyDescent="0.3">
      <c r="B111" s="17" t="s">
        <v>193</v>
      </c>
      <c r="C111" s="18">
        <v>44758.837268518517</v>
      </c>
      <c r="D111" s="19">
        <v>1871</v>
      </c>
    </row>
    <row r="112" spans="2:4" ht="15.75" thickBot="1" x14ac:dyDescent="0.3">
      <c r="B112" s="17" t="s">
        <v>193</v>
      </c>
      <c r="C112" s="18">
        <v>44759.869444444441</v>
      </c>
      <c r="D112" s="19">
        <v>1764</v>
      </c>
    </row>
    <row r="113" spans="2:4" ht="15.75" thickBot="1" x14ac:dyDescent="0.3">
      <c r="B113" s="17" t="s">
        <v>193</v>
      </c>
      <c r="C113" s="18">
        <v>44760.875231481485</v>
      </c>
      <c r="D113" s="19">
        <v>1867</v>
      </c>
    </row>
    <row r="114" spans="2:4" ht="15.75" thickBot="1" x14ac:dyDescent="0.3">
      <c r="B114" s="17" t="s">
        <v>193</v>
      </c>
      <c r="C114" s="18">
        <v>44761.883217592593</v>
      </c>
      <c r="D114" s="19">
        <v>1990</v>
      </c>
    </row>
    <row r="115" spans="2:4" ht="15.75" thickBot="1" x14ac:dyDescent="0.3">
      <c r="B115" s="17" t="s">
        <v>193</v>
      </c>
      <c r="C115" s="18">
        <v>44762.880324074074</v>
      </c>
      <c r="D115" s="19">
        <v>1811</v>
      </c>
    </row>
    <row r="116" spans="2:4" ht="15.75" thickBot="1" x14ac:dyDescent="0.3">
      <c r="B116" s="17" t="s">
        <v>193</v>
      </c>
      <c r="C116" s="18">
        <v>44763.879976851851</v>
      </c>
      <c r="D116" s="19">
        <v>1851</v>
      </c>
    </row>
    <row r="117" spans="2:4" ht="15.75" thickBot="1" x14ac:dyDescent="0.3">
      <c r="B117" s="17" t="s">
        <v>193</v>
      </c>
      <c r="C117" s="18">
        <v>44764.889467592591</v>
      </c>
      <c r="D117" s="19">
        <v>1778</v>
      </c>
    </row>
    <row r="118" spans="2:4" ht="15.75" thickBot="1" x14ac:dyDescent="0.3">
      <c r="B118" s="17" t="s">
        <v>193</v>
      </c>
      <c r="C118" s="18">
        <v>44765.832407407404</v>
      </c>
      <c r="D118" s="19">
        <v>1561</v>
      </c>
    </row>
    <row r="119" spans="2:4" ht="15.75" thickBot="1" x14ac:dyDescent="0.3">
      <c r="B119" s="17" t="s">
        <v>193</v>
      </c>
      <c r="C119" s="18">
        <v>44766.871990740743</v>
      </c>
      <c r="D119" s="19">
        <v>1611</v>
      </c>
    </row>
    <row r="120" spans="2:4" ht="15.75" thickBot="1" x14ac:dyDescent="0.3">
      <c r="B120" s="17" t="s">
        <v>193</v>
      </c>
      <c r="C120" s="18">
        <v>44767.882060185184</v>
      </c>
      <c r="D120" s="19">
        <v>1762</v>
      </c>
    </row>
    <row r="121" spans="2:4" ht="15.75" thickBot="1" x14ac:dyDescent="0.3">
      <c r="B121" s="17" t="s">
        <v>193</v>
      </c>
      <c r="C121" s="18">
        <v>44768.867708333331</v>
      </c>
      <c r="D121" s="19">
        <v>1628</v>
      </c>
    </row>
    <row r="122" spans="2:4" ht="15.75" thickBot="1" x14ac:dyDescent="0.3">
      <c r="B122" s="17" t="s">
        <v>193</v>
      </c>
      <c r="C122" s="18">
        <v>44769.834143518521</v>
      </c>
      <c r="D122" s="19">
        <v>1685</v>
      </c>
    </row>
    <row r="123" spans="2:4" ht="15.75" thickBot="1" x14ac:dyDescent="0.3">
      <c r="B123" s="17" t="s">
        <v>193</v>
      </c>
      <c r="C123" s="18">
        <v>44770.884143518517</v>
      </c>
      <c r="D123" s="19">
        <v>1888</v>
      </c>
    </row>
    <row r="124" spans="2:4" ht="15.75" thickBot="1" x14ac:dyDescent="0.3">
      <c r="B124" s="17" t="s">
        <v>193</v>
      </c>
      <c r="C124" s="18">
        <v>44771.879282407404</v>
      </c>
      <c r="D124" s="19">
        <v>1829</v>
      </c>
    </row>
    <row r="125" spans="2:4" ht="15.75" thickBot="1" x14ac:dyDescent="0.3">
      <c r="B125" s="17" t="s">
        <v>193</v>
      </c>
      <c r="C125" s="18">
        <v>44772.845601851855</v>
      </c>
      <c r="D125" s="19">
        <v>1674</v>
      </c>
    </row>
    <row r="126" spans="2:4" ht="15.75" thickBot="1" x14ac:dyDescent="0.3">
      <c r="B126" s="17" t="s">
        <v>193</v>
      </c>
      <c r="C126" s="18">
        <v>44773.882407407407</v>
      </c>
      <c r="D126" s="19">
        <v>1631</v>
      </c>
    </row>
  </sheetData>
  <sortState ref="B3:D126">
    <sortCondition ref="B3:B126"/>
    <sortCondition ref="C3:C12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8"/>
  <sheetViews>
    <sheetView workbookViewId="0">
      <selection activeCell="H209" sqref="H209"/>
    </sheetView>
  </sheetViews>
  <sheetFormatPr baseColWidth="10" defaultRowHeight="15" x14ac:dyDescent="0.25"/>
  <sheetData>
    <row r="1" spans="2:7" ht="15.75" thickBot="1" x14ac:dyDescent="0.3"/>
    <row r="2" spans="2:7" ht="15.75" thickBot="1" x14ac:dyDescent="0.3">
      <c r="B2" s="17" t="s">
        <v>188</v>
      </c>
      <c r="C2" s="17" t="s">
        <v>194</v>
      </c>
      <c r="D2" s="17" t="s">
        <v>195</v>
      </c>
      <c r="E2" s="17" t="s">
        <v>196</v>
      </c>
      <c r="F2" s="17" t="s">
        <v>197</v>
      </c>
      <c r="G2" s="17" t="s">
        <v>198</v>
      </c>
    </row>
    <row r="3" spans="2:7" ht="23.25" thickBot="1" x14ac:dyDescent="0.3">
      <c r="B3" s="20">
        <v>44743</v>
      </c>
      <c r="C3" s="17" t="s">
        <v>200</v>
      </c>
      <c r="D3" s="19">
        <v>75.22</v>
      </c>
      <c r="E3" s="19">
        <v>293.87</v>
      </c>
      <c r="F3" s="19">
        <v>394.79</v>
      </c>
      <c r="G3" s="19">
        <v>0</v>
      </c>
    </row>
    <row r="4" spans="2:7" ht="23.25" thickBot="1" x14ac:dyDescent="0.3">
      <c r="B4" s="20">
        <v>44744</v>
      </c>
      <c r="C4" s="17" t="s">
        <v>200</v>
      </c>
      <c r="D4" s="19">
        <v>75.25</v>
      </c>
      <c r="E4" s="19">
        <v>398.15</v>
      </c>
      <c r="F4" s="19">
        <v>672.69</v>
      </c>
      <c r="G4" s="19">
        <v>0</v>
      </c>
    </row>
    <row r="5" spans="2:7" ht="23.25" thickBot="1" x14ac:dyDescent="0.3">
      <c r="B5" s="20">
        <v>44745</v>
      </c>
      <c r="C5" s="17" t="s">
        <v>200</v>
      </c>
      <c r="D5" s="19">
        <v>75.28</v>
      </c>
      <c r="E5" s="19">
        <v>448.26</v>
      </c>
      <c r="F5" s="19">
        <v>711.23</v>
      </c>
      <c r="G5" s="19">
        <v>0</v>
      </c>
    </row>
    <row r="6" spans="2:7" ht="23.25" thickBot="1" x14ac:dyDescent="0.3">
      <c r="B6" s="20">
        <v>44746</v>
      </c>
      <c r="C6" s="17" t="s">
        <v>200</v>
      </c>
      <c r="D6" s="19">
        <v>75.28</v>
      </c>
      <c r="E6" s="19">
        <v>387.62</v>
      </c>
      <c r="F6" s="19">
        <v>407.64</v>
      </c>
      <c r="G6" s="19">
        <v>0</v>
      </c>
    </row>
    <row r="7" spans="2:7" ht="23.25" thickBot="1" x14ac:dyDescent="0.3">
      <c r="B7" s="20">
        <v>44747</v>
      </c>
      <c r="C7" s="17" t="s">
        <v>200</v>
      </c>
      <c r="D7" s="19">
        <v>75.31</v>
      </c>
      <c r="E7" s="19">
        <v>499.19</v>
      </c>
      <c r="F7" s="19">
        <v>762.27</v>
      </c>
      <c r="G7" s="19">
        <v>0</v>
      </c>
    </row>
    <row r="8" spans="2:7" ht="23.25" thickBot="1" x14ac:dyDescent="0.3">
      <c r="B8" s="20">
        <v>44748</v>
      </c>
      <c r="C8" s="17" t="s">
        <v>200</v>
      </c>
      <c r="D8" s="19">
        <v>75.349999999999994</v>
      </c>
      <c r="E8" s="19">
        <v>395.49</v>
      </c>
      <c r="F8" s="19">
        <v>751.16</v>
      </c>
      <c r="G8" s="19">
        <v>0</v>
      </c>
    </row>
    <row r="9" spans="2:7" ht="23.25" thickBot="1" x14ac:dyDescent="0.3">
      <c r="B9" s="20">
        <v>44749</v>
      </c>
      <c r="C9" s="17" t="s">
        <v>200</v>
      </c>
      <c r="D9" s="19">
        <v>75.38</v>
      </c>
      <c r="E9" s="19">
        <v>442.59</v>
      </c>
      <c r="F9" s="19">
        <v>705.79</v>
      </c>
      <c r="G9" s="19">
        <v>0</v>
      </c>
    </row>
    <row r="10" spans="2:7" ht="23.25" thickBot="1" x14ac:dyDescent="0.3">
      <c r="B10" s="20">
        <v>44750</v>
      </c>
      <c r="C10" s="17" t="s">
        <v>200</v>
      </c>
      <c r="D10" s="19">
        <v>75.489999999999995</v>
      </c>
      <c r="E10" s="19">
        <v>7.18</v>
      </c>
      <c r="F10" s="19">
        <v>930.09</v>
      </c>
      <c r="G10" s="19">
        <v>0</v>
      </c>
    </row>
    <row r="11" spans="2:7" ht="23.25" thickBot="1" x14ac:dyDescent="0.3">
      <c r="B11" s="20">
        <v>44751</v>
      </c>
      <c r="C11" s="17" t="s">
        <v>200</v>
      </c>
      <c r="D11" s="19">
        <v>75.599999999999994</v>
      </c>
      <c r="E11" s="19">
        <v>0</v>
      </c>
      <c r="F11" s="19">
        <v>969.33</v>
      </c>
      <c r="G11" s="19">
        <v>0</v>
      </c>
    </row>
    <row r="12" spans="2:7" ht="23.25" thickBot="1" x14ac:dyDescent="0.3">
      <c r="B12" s="20">
        <v>44752</v>
      </c>
      <c r="C12" s="17" t="s">
        <v>200</v>
      </c>
      <c r="D12" s="19">
        <v>75.66</v>
      </c>
      <c r="E12" s="19">
        <v>0</v>
      </c>
      <c r="F12" s="19">
        <v>541.44000000000005</v>
      </c>
      <c r="G12" s="19">
        <v>0</v>
      </c>
    </row>
    <row r="13" spans="2:7" ht="23.25" thickBot="1" x14ac:dyDescent="0.3">
      <c r="B13" s="20">
        <v>44753</v>
      </c>
      <c r="C13" s="17" t="s">
        <v>200</v>
      </c>
      <c r="D13" s="19">
        <v>75.84</v>
      </c>
      <c r="E13" s="19">
        <v>39.119999999999997</v>
      </c>
      <c r="F13" s="21">
        <v>1622.34</v>
      </c>
      <c r="G13" s="19">
        <v>0</v>
      </c>
    </row>
    <row r="14" spans="2:7" ht="23.25" thickBot="1" x14ac:dyDescent="0.3">
      <c r="B14" s="20">
        <v>44754</v>
      </c>
      <c r="C14" s="17" t="s">
        <v>200</v>
      </c>
      <c r="D14" s="19">
        <v>76.010000000000005</v>
      </c>
      <c r="E14" s="19">
        <v>426.5</v>
      </c>
      <c r="F14" s="21">
        <v>1928.94</v>
      </c>
      <c r="G14" s="19">
        <v>0</v>
      </c>
    </row>
    <row r="15" spans="2:7" ht="23.25" thickBot="1" x14ac:dyDescent="0.3">
      <c r="B15" s="20">
        <v>44755</v>
      </c>
      <c r="C15" s="17" t="s">
        <v>200</v>
      </c>
      <c r="D15" s="19">
        <v>76.150000000000006</v>
      </c>
      <c r="E15" s="19">
        <v>565.51</v>
      </c>
      <c r="F15" s="21">
        <v>1871.53</v>
      </c>
      <c r="G15" s="19">
        <v>0</v>
      </c>
    </row>
    <row r="16" spans="2:7" ht="23.25" thickBot="1" x14ac:dyDescent="0.3">
      <c r="B16" s="20">
        <v>44756</v>
      </c>
      <c r="C16" s="17" t="s">
        <v>200</v>
      </c>
      <c r="D16" s="19">
        <v>76.28</v>
      </c>
      <c r="E16" s="21">
        <v>1683.56</v>
      </c>
      <c r="F16" s="19">
        <v>458.33</v>
      </c>
      <c r="G16" s="19">
        <v>0</v>
      </c>
    </row>
    <row r="17" spans="2:7" ht="23.25" thickBot="1" x14ac:dyDescent="0.3">
      <c r="B17" s="20">
        <v>44757</v>
      </c>
      <c r="C17" s="17" t="s">
        <v>200</v>
      </c>
      <c r="D17" s="19">
        <v>76.41</v>
      </c>
      <c r="E17" s="19">
        <v>682.41</v>
      </c>
      <c r="F17" s="21">
        <v>1896.3</v>
      </c>
      <c r="G17" s="19">
        <v>0</v>
      </c>
    </row>
    <row r="18" spans="2:7" ht="23.25" thickBot="1" x14ac:dyDescent="0.3">
      <c r="B18" s="20">
        <v>44758</v>
      </c>
      <c r="C18" s="17" t="s">
        <v>200</v>
      </c>
      <c r="D18" s="19">
        <v>76.540000000000006</v>
      </c>
      <c r="E18" s="19">
        <v>679.86</v>
      </c>
      <c r="F18" s="21">
        <v>1928.7</v>
      </c>
      <c r="G18" s="19">
        <v>0</v>
      </c>
    </row>
    <row r="19" spans="2:7" ht="23.25" thickBot="1" x14ac:dyDescent="0.3">
      <c r="B19" s="20">
        <v>44759</v>
      </c>
      <c r="C19" s="17" t="s">
        <v>200</v>
      </c>
      <c r="D19" s="19">
        <v>76.81</v>
      </c>
      <c r="E19" s="19">
        <v>673.61</v>
      </c>
      <c r="F19" s="21">
        <v>3311.57</v>
      </c>
      <c r="G19" s="19">
        <v>0</v>
      </c>
    </row>
    <row r="20" spans="2:7" ht="23.25" thickBot="1" x14ac:dyDescent="0.3">
      <c r="B20" s="20">
        <v>44760</v>
      </c>
      <c r="C20" s="17" t="s">
        <v>200</v>
      </c>
      <c r="D20" s="19">
        <v>76.989999999999995</v>
      </c>
      <c r="E20" s="19">
        <v>651.97</v>
      </c>
      <c r="F20" s="21">
        <v>2422.34</v>
      </c>
      <c r="G20" s="19">
        <v>0</v>
      </c>
    </row>
    <row r="21" spans="2:7" ht="23.25" thickBot="1" x14ac:dyDescent="0.3">
      <c r="B21" s="20">
        <v>44761</v>
      </c>
      <c r="C21" s="17" t="s">
        <v>200</v>
      </c>
      <c r="D21" s="19">
        <v>77.209999999999994</v>
      </c>
      <c r="E21" s="19">
        <v>656.37</v>
      </c>
      <c r="F21" s="21">
        <v>2913.19</v>
      </c>
      <c r="G21" s="19">
        <v>0</v>
      </c>
    </row>
    <row r="22" spans="2:7" ht="23.25" thickBot="1" x14ac:dyDescent="0.3">
      <c r="B22" s="20">
        <v>44762</v>
      </c>
      <c r="C22" s="17" t="s">
        <v>200</v>
      </c>
      <c r="D22" s="19">
        <v>77.41</v>
      </c>
      <c r="E22" s="19">
        <v>638.19000000000005</v>
      </c>
      <c r="F22" s="21">
        <v>2710.19</v>
      </c>
      <c r="G22" s="19">
        <v>0</v>
      </c>
    </row>
    <row r="23" spans="2:7" ht="23.25" thickBot="1" x14ac:dyDescent="0.3">
      <c r="B23" s="20">
        <v>44763</v>
      </c>
      <c r="C23" s="17" t="s">
        <v>200</v>
      </c>
      <c r="D23" s="19">
        <v>77.64</v>
      </c>
      <c r="E23" s="19">
        <v>666.78</v>
      </c>
      <c r="F23" s="21">
        <v>3109.61</v>
      </c>
      <c r="G23" s="19">
        <v>0</v>
      </c>
    </row>
    <row r="24" spans="2:7" ht="23.25" thickBot="1" x14ac:dyDescent="0.3">
      <c r="B24" s="20">
        <v>44764</v>
      </c>
      <c r="C24" s="17" t="s">
        <v>200</v>
      </c>
      <c r="D24" s="19">
        <v>77.849999999999994</v>
      </c>
      <c r="E24" s="19">
        <v>663.77</v>
      </c>
      <c r="F24" s="21">
        <v>2944.91</v>
      </c>
      <c r="G24" s="19">
        <v>0</v>
      </c>
    </row>
    <row r="25" spans="2:7" ht="23.25" thickBot="1" x14ac:dyDescent="0.3">
      <c r="B25" s="20">
        <v>44765</v>
      </c>
      <c r="C25" s="17" t="s">
        <v>200</v>
      </c>
      <c r="D25" s="19">
        <v>78.040000000000006</v>
      </c>
      <c r="E25" s="19">
        <v>658.33</v>
      </c>
      <c r="F25" s="21">
        <v>2743.17</v>
      </c>
      <c r="G25" s="19">
        <v>0</v>
      </c>
    </row>
    <row r="26" spans="2:7" ht="23.25" thickBot="1" x14ac:dyDescent="0.3">
      <c r="B26" s="20">
        <v>44766</v>
      </c>
      <c r="C26" s="17" t="s">
        <v>200</v>
      </c>
      <c r="D26" s="19">
        <v>78.209999999999994</v>
      </c>
      <c r="E26" s="19">
        <v>652.66</v>
      </c>
      <c r="F26" s="21">
        <v>2598.84</v>
      </c>
      <c r="G26" s="19">
        <v>0</v>
      </c>
    </row>
    <row r="27" spans="2:7" ht="23.25" thickBot="1" x14ac:dyDescent="0.3">
      <c r="B27" s="20">
        <v>44767</v>
      </c>
      <c r="C27" s="17" t="s">
        <v>200</v>
      </c>
      <c r="D27" s="19">
        <v>78.41</v>
      </c>
      <c r="E27" s="19">
        <v>641.9</v>
      </c>
      <c r="F27" s="21">
        <v>2912.5</v>
      </c>
      <c r="G27" s="19">
        <v>0</v>
      </c>
    </row>
    <row r="28" spans="2:7" ht="23.25" thickBot="1" x14ac:dyDescent="0.3">
      <c r="B28" s="20">
        <v>44768</v>
      </c>
      <c r="C28" s="17" t="s">
        <v>200</v>
      </c>
      <c r="D28" s="19">
        <v>78.55</v>
      </c>
      <c r="E28" s="19">
        <v>617.13</v>
      </c>
      <c r="F28" s="21">
        <v>2251.5</v>
      </c>
      <c r="G28" s="19">
        <v>0</v>
      </c>
    </row>
    <row r="29" spans="2:7" ht="23.25" thickBot="1" x14ac:dyDescent="0.3">
      <c r="B29" s="20">
        <v>44769</v>
      </c>
      <c r="C29" s="17" t="s">
        <v>200</v>
      </c>
      <c r="D29" s="19">
        <v>78.680000000000007</v>
      </c>
      <c r="E29" s="19">
        <v>652.20000000000005</v>
      </c>
      <c r="F29" s="21">
        <v>2217.36</v>
      </c>
      <c r="G29" s="19">
        <v>0</v>
      </c>
    </row>
    <row r="30" spans="2:7" ht="23.25" thickBot="1" x14ac:dyDescent="0.3">
      <c r="B30" s="20">
        <v>44770</v>
      </c>
      <c r="C30" s="17" t="s">
        <v>200</v>
      </c>
      <c r="D30" s="19">
        <v>78.78</v>
      </c>
      <c r="E30" s="19">
        <v>632.41</v>
      </c>
      <c r="F30" s="21">
        <v>1839.12</v>
      </c>
      <c r="G30" s="19">
        <v>0</v>
      </c>
    </row>
    <row r="31" spans="2:7" ht="23.25" thickBot="1" x14ac:dyDescent="0.3">
      <c r="B31" s="20">
        <v>44771</v>
      </c>
      <c r="C31" s="17" t="s">
        <v>200</v>
      </c>
      <c r="D31" s="19">
        <v>78.89</v>
      </c>
      <c r="E31" s="19">
        <v>672.11</v>
      </c>
      <c r="F31" s="21">
        <v>2006.37</v>
      </c>
      <c r="G31" s="19">
        <v>0</v>
      </c>
    </row>
    <row r="32" spans="2:7" ht="23.25" thickBot="1" x14ac:dyDescent="0.3">
      <c r="B32" s="20">
        <v>44772</v>
      </c>
      <c r="C32" s="17" t="s">
        <v>200</v>
      </c>
      <c r="D32" s="19">
        <v>78.97</v>
      </c>
      <c r="E32" s="19">
        <v>681.71</v>
      </c>
      <c r="F32" s="21">
        <v>1645.72</v>
      </c>
      <c r="G32" s="19">
        <v>0</v>
      </c>
    </row>
    <row r="33" spans="2:7" ht="23.25" thickBot="1" x14ac:dyDescent="0.3">
      <c r="B33" s="20">
        <v>44773</v>
      </c>
      <c r="C33" s="17" t="s">
        <v>200</v>
      </c>
      <c r="D33" s="19">
        <v>79.03</v>
      </c>
      <c r="E33" s="19">
        <v>683.22</v>
      </c>
      <c r="F33" s="21">
        <v>1439</v>
      </c>
      <c r="G33" s="19">
        <v>0</v>
      </c>
    </row>
    <row r="34" spans="2:7" ht="15.75" thickBot="1" x14ac:dyDescent="0.3">
      <c r="B34" s="20">
        <v>44743</v>
      </c>
      <c r="C34" s="17" t="s">
        <v>201</v>
      </c>
      <c r="D34" s="19">
        <v>53.97</v>
      </c>
      <c r="E34" s="19">
        <v>350</v>
      </c>
      <c r="F34" s="19">
        <v>345.25</v>
      </c>
      <c r="G34" s="19">
        <v>0</v>
      </c>
    </row>
    <row r="35" spans="2:7" ht="15.75" thickBot="1" x14ac:dyDescent="0.3">
      <c r="B35" s="20">
        <v>44744</v>
      </c>
      <c r="C35" s="17" t="s">
        <v>201</v>
      </c>
      <c r="D35" s="19">
        <v>53.99</v>
      </c>
      <c r="E35" s="19">
        <v>436.23</v>
      </c>
      <c r="F35" s="19">
        <v>466.2</v>
      </c>
      <c r="G35" s="19">
        <v>0</v>
      </c>
    </row>
    <row r="36" spans="2:7" ht="15.75" thickBot="1" x14ac:dyDescent="0.3">
      <c r="B36" s="20">
        <v>44745</v>
      </c>
      <c r="C36" s="17" t="s">
        <v>201</v>
      </c>
      <c r="D36" s="19">
        <v>53.99</v>
      </c>
      <c r="E36" s="19">
        <v>442.94</v>
      </c>
      <c r="F36" s="19">
        <v>449.77</v>
      </c>
      <c r="G36" s="19">
        <v>0</v>
      </c>
    </row>
    <row r="37" spans="2:7" ht="15.75" thickBot="1" x14ac:dyDescent="0.3">
      <c r="B37" s="20">
        <v>44746</v>
      </c>
      <c r="C37" s="17" t="s">
        <v>201</v>
      </c>
      <c r="D37" s="19">
        <v>54.01</v>
      </c>
      <c r="E37" s="19">
        <v>457.64</v>
      </c>
      <c r="F37" s="19">
        <v>457.64</v>
      </c>
      <c r="G37" s="19">
        <v>0</v>
      </c>
    </row>
    <row r="38" spans="2:7" ht="15.75" thickBot="1" x14ac:dyDescent="0.3">
      <c r="B38" s="20">
        <v>44747</v>
      </c>
      <c r="C38" s="17" t="s">
        <v>201</v>
      </c>
      <c r="D38" s="19">
        <v>54.09</v>
      </c>
      <c r="E38" s="19">
        <v>418.87</v>
      </c>
      <c r="F38" s="19">
        <v>529.86</v>
      </c>
      <c r="G38" s="19">
        <v>0</v>
      </c>
    </row>
    <row r="39" spans="2:7" ht="15.75" thickBot="1" x14ac:dyDescent="0.3">
      <c r="B39" s="20">
        <v>44748</v>
      </c>
      <c r="C39" s="17" t="s">
        <v>201</v>
      </c>
      <c r="D39" s="19">
        <v>54.03</v>
      </c>
      <c r="E39" s="19">
        <v>482.18</v>
      </c>
      <c r="F39" s="19">
        <v>408.1</v>
      </c>
      <c r="G39" s="19">
        <v>0</v>
      </c>
    </row>
    <row r="40" spans="2:7" ht="15.75" thickBot="1" x14ac:dyDescent="0.3">
      <c r="B40" s="20">
        <v>44749</v>
      </c>
      <c r="C40" s="17" t="s">
        <v>201</v>
      </c>
      <c r="D40" s="19">
        <v>54.02</v>
      </c>
      <c r="E40" s="19">
        <v>479.63</v>
      </c>
      <c r="F40" s="19">
        <v>474.88</v>
      </c>
      <c r="G40" s="19">
        <v>0</v>
      </c>
    </row>
    <row r="41" spans="2:7" ht="15.75" thickBot="1" x14ac:dyDescent="0.3">
      <c r="B41" s="20">
        <v>44750</v>
      </c>
      <c r="C41" s="17" t="s">
        <v>201</v>
      </c>
      <c r="D41" s="19">
        <v>53.78</v>
      </c>
      <c r="E41" s="19">
        <v>383.33</v>
      </c>
      <c r="F41" s="19">
        <v>112.38</v>
      </c>
      <c r="G41" s="19">
        <v>0</v>
      </c>
    </row>
    <row r="42" spans="2:7" ht="15.75" thickBot="1" x14ac:dyDescent="0.3">
      <c r="B42" s="20">
        <v>44751</v>
      </c>
      <c r="C42" s="17" t="s">
        <v>201</v>
      </c>
      <c r="D42" s="19">
        <v>53.62</v>
      </c>
      <c r="E42" s="19">
        <v>250.35</v>
      </c>
      <c r="F42" s="19">
        <v>71.88</v>
      </c>
      <c r="G42" s="19">
        <v>0</v>
      </c>
    </row>
    <row r="43" spans="2:7" ht="15.75" thickBot="1" x14ac:dyDescent="0.3">
      <c r="B43" s="20">
        <v>44752</v>
      </c>
      <c r="C43" s="17" t="s">
        <v>201</v>
      </c>
      <c r="D43" s="19">
        <v>53.57</v>
      </c>
      <c r="E43" s="19">
        <v>99.88</v>
      </c>
      <c r="F43" s="19">
        <v>48.5</v>
      </c>
      <c r="G43" s="19">
        <v>0</v>
      </c>
    </row>
    <row r="44" spans="2:7" ht="15.75" thickBot="1" x14ac:dyDescent="0.3">
      <c r="B44" s="20">
        <v>44753</v>
      </c>
      <c r="C44" s="17" t="s">
        <v>201</v>
      </c>
      <c r="D44" s="19">
        <v>53.78</v>
      </c>
      <c r="E44" s="19">
        <v>296.64</v>
      </c>
      <c r="F44" s="19">
        <v>546.05999999999995</v>
      </c>
      <c r="G44" s="19">
        <v>0</v>
      </c>
    </row>
    <row r="45" spans="2:7" ht="15.75" thickBot="1" x14ac:dyDescent="0.3">
      <c r="B45" s="20">
        <v>44754</v>
      </c>
      <c r="C45" s="17" t="s">
        <v>201</v>
      </c>
      <c r="D45" s="19">
        <v>54.25</v>
      </c>
      <c r="E45" s="19">
        <v>380.79</v>
      </c>
      <c r="F45" s="19">
        <v>954.63</v>
      </c>
      <c r="G45" s="19">
        <v>0</v>
      </c>
    </row>
    <row r="46" spans="2:7" ht="15.75" thickBot="1" x14ac:dyDescent="0.3">
      <c r="B46" s="20">
        <v>44755</v>
      </c>
      <c r="C46" s="17" t="s">
        <v>201</v>
      </c>
      <c r="D46" s="19">
        <v>54.21</v>
      </c>
      <c r="E46" s="19">
        <v>481.25</v>
      </c>
      <c r="F46" s="19">
        <v>863.19</v>
      </c>
      <c r="G46" s="19">
        <v>421.06</v>
      </c>
    </row>
    <row r="47" spans="2:7" ht="15.75" thickBot="1" x14ac:dyDescent="0.3">
      <c r="B47" s="20">
        <v>44756</v>
      </c>
      <c r="C47" s="17" t="s">
        <v>201</v>
      </c>
      <c r="D47" s="19">
        <v>54.17</v>
      </c>
      <c r="E47" s="19">
        <v>440.28</v>
      </c>
      <c r="F47" s="19">
        <v>417.48</v>
      </c>
      <c r="G47" s="19">
        <v>27.89</v>
      </c>
    </row>
    <row r="48" spans="2:7" ht="15.75" thickBot="1" x14ac:dyDescent="0.3">
      <c r="B48" s="20">
        <v>44757</v>
      </c>
      <c r="C48" s="17" t="s">
        <v>201</v>
      </c>
      <c r="D48" s="19">
        <v>54.23</v>
      </c>
      <c r="E48" s="19">
        <v>486.46</v>
      </c>
      <c r="F48" s="19">
        <v>762.96</v>
      </c>
      <c r="G48" s="19">
        <v>188.43</v>
      </c>
    </row>
    <row r="49" spans="2:7" ht="15.75" thickBot="1" x14ac:dyDescent="0.3">
      <c r="B49" s="20">
        <v>44758</v>
      </c>
      <c r="C49" s="17" t="s">
        <v>201</v>
      </c>
      <c r="D49" s="19">
        <v>54.28</v>
      </c>
      <c r="E49" s="19">
        <v>488.89</v>
      </c>
      <c r="F49" s="19">
        <v>832.29</v>
      </c>
      <c r="G49" s="19">
        <v>278.36</v>
      </c>
    </row>
    <row r="50" spans="2:7" ht="15.75" thickBot="1" x14ac:dyDescent="0.3">
      <c r="B50" s="20">
        <v>44759</v>
      </c>
      <c r="C50" s="17" t="s">
        <v>201</v>
      </c>
      <c r="D50" s="19">
        <v>54.28</v>
      </c>
      <c r="E50" s="19">
        <v>480.79</v>
      </c>
      <c r="F50" s="21">
        <v>1242.5899999999999</v>
      </c>
      <c r="G50" s="19">
        <v>754.63</v>
      </c>
    </row>
    <row r="51" spans="2:7" ht="15.75" thickBot="1" x14ac:dyDescent="0.3">
      <c r="B51" s="20">
        <v>44760</v>
      </c>
      <c r="C51" s="17" t="s">
        <v>201</v>
      </c>
      <c r="D51" s="19">
        <v>54.24</v>
      </c>
      <c r="E51" s="19">
        <v>487.96</v>
      </c>
      <c r="F51" s="19">
        <v>880.32</v>
      </c>
      <c r="G51" s="19">
        <v>0</v>
      </c>
    </row>
    <row r="52" spans="2:7" ht="15.75" thickBot="1" x14ac:dyDescent="0.3">
      <c r="B52" s="20">
        <v>44761</v>
      </c>
      <c r="C52" s="17" t="s">
        <v>201</v>
      </c>
      <c r="D52" s="19">
        <v>54.24</v>
      </c>
      <c r="E52" s="19">
        <v>477.89</v>
      </c>
      <c r="F52" s="19">
        <v>769.56</v>
      </c>
      <c r="G52" s="19">
        <v>284.49</v>
      </c>
    </row>
    <row r="53" spans="2:7" ht="15.75" thickBot="1" x14ac:dyDescent="0.3">
      <c r="B53" s="20">
        <v>44762</v>
      </c>
      <c r="C53" s="17" t="s">
        <v>201</v>
      </c>
      <c r="D53" s="19">
        <v>54.21</v>
      </c>
      <c r="E53" s="19">
        <v>193.98</v>
      </c>
      <c r="F53" s="19">
        <v>779.51</v>
      </c>
      <c r="G53" s="19">
        <v>613.08000000000004</v>
      </c>
    </row>
    <row r="54" spans="2:7" ht="15.75" thickBot="1" x14ac:dyDescent="0.3">
      <c r="B54" s="20">
        <v>44763</v>
      </c>
      <c r="C54" s="17" t="s">
        <v>201</v>
      </c>
      <c r="D54" s="19">
        <v>54.25</v>
      </c>
      <c r="E54" s="19">
        <v>292.94</v>
      </c>
      <c r="F54" s="19">
        <v>762.96</v>
      </c>
      <c r="G54" s="19">
        <v>416.55</v>
      </c>
    </row>
    <row r="55" spans="2:7" ht="15.75" thickBot="1" x14ac:dyDescent="0.3">
      <c r="B55" s="20">
        <v>44764</v>
      </c>
      <c r="C55" s="17" t="s">
        <v>201</v>
      </c>
      <c r="D55" s="19">
        <v>54.31</v>
      </c>
      <c r="E55" s="19">
        <v>284.83999999999997</v>
      </c>
      <c r="F55" s="19">
        <v>749.88</v>
      </c>
      <c r="G55" s="19">
        <v>388.43</v>
      </c>
    </row>
    <row r="56" spans="2:7" ht="15.75" thickBot="1" x14ac:dyDescent="0.3">
      <c r="B56" s="20">
        <v>44765</v>
      </c>
      <c r="C56" s="17" t="s">
        <v>201</v>
      </c>
      <c r="D56" s="19">
        <v>54.27</v>
      </c>
      <c r="E56" s="19">
        <v>486.92</v>
      </c>
      <c r="F56" s="19">
        <v>726.74</v>
      </c>
      <c r="G56" s="19">
        <v>278.94</v>
      </c>
    </row>
    <row r="57" spans="2:7" ht="15.75" thickBot="1" x14ac:dyDescent="0.3">
      <c r="B57" s="20">
        <v>44766</v>
      </c>
      <c r="C57" s="17" t="s">
        <v>201</v>
      </c>
      <c r="D57" s="19">
        <v>54.25</v>
      </c>
      <c r="E57" s="19">
        <v>486.92</v>
      </c>
      <c r="F57" s="19">
        <v>749.54</v>
      </c>
      <c r="G57" s="19">
        <v>278.58999999999997</v>
      </c>
    </row>
    <row r="58" spans="2:7" ht="15.75" thickBot="1" x14ac:dyDescent="0.3">
      <c r="B58" s="20">
        <v>44767</v>
      </c>
      <c r="C58" s="17" t="s">
        <v>201</v>
      </c>
      <c r="D58" s="19">
        <v>54.25</v>
      </c>
      <c r="E58" s="19">
        <v>484.26</v>
      </c>
      <c r="F58" s="19">
        <v>769.91</v>
      </c>
      <c r="G58" s="19">
        <v>278.47000000000003</v>
      </c>
    </row>
    <row r="59" spans="2:7" ht="15.75" thickBot="1" x14ac:dyDescent="0.3">
      <c r="B59" s="20">
        <v>44768</v>
      </c>
      <c r="C59" s="17" t="s">
        <v>201</v>
      </c>
      <c r="D59" s="19">
        <v>54.31</v>
      </c>
      <c r="E59" s="19">
        <v>605.44000000000005</v>
      </c>
      <c r="F59" s="19">
        <v>762.27</v>
      </c>
      <c r="G59" s="19">
        <v>80.209999999999994</v>
      </c>
    </row>
    <row r="60" spans="2:7" ht="15.75" thickBot="1" x14ac:dyDescent="0.3">
      <c r="B60" s="20">
        <v>44769</v>
      </c>
      <c r="C60" s="17" t="s">
        <v>201</v>
      </c>
      <c r="D60" s="19">
        <v>54.27</v>
      </c>
      <c r="E60" s="19">
        <v>733.68</v>
      </c>
      <c r="F60" s="19">
        <v>736.34</v>
      </c>
      <c r="G60" s="19">
        <v>41.78</v>
      </c>
    </row>
    <row r="61" spans="2:7" ht="15.75" thickBot="1" x14ac:dyDescent="0.3">
      <c r="B61" s="20">
        <v>44770</v>
      </c>
      <c r="C61" s="17" t="s">
        <v>201</v>
      </c>
      <c r="D61" s="19">
        <v>54.33</v>
      </c>
      <c r="E61" s="19">
        <v>728.82</v>
      </c>
      <c r="F61" s="19">
        <v>841.32</v>
      </c>
      <c r="G61" s="19">
        <v>24.31</v>
      </c>
    </row>
    <row r="62" spans="2:7" ht="15.75" thickBot="1" x14ac:dyDescent="0.3">
      <c r="B62" s="20">
        <v>44771</v>
      </c>
      <c r="C62" s="17" t="s">
        <v>201</v>
      </c>
      <c r="D62" s="19">
        <v>54.3</v>
      </c>
      <c r="E62" s="19">
        <v>736.92</v>
      </c>
      <c r="F62" s="19">
        <v>846.99</v>
      </c>
      <c r="G62" s="19">
        <v>149.19</v>
      </c>
    </row>
    <row r="63" spans="2:7" ht="15.75" thickBot="1" x14ac:dyDescent="0.3">
      <c r="B63" s="20">
        <v>44772</v>
      </c>
      <c r="C63" s="17" t="s">
        <v>201</v>
      </c>
      <c r="D63" s="19">
        <v>54.27</v>
      </c>
      <c r="E63" s="19">
        <v>735.07</v>
      </c>
      <c r="F63" s="19">
        <v>707.52</v>
      </c>
      <c r="G63" s="19">
        <v>0</v>
      </c>
    </row>
    <row r="64" spans="2:7" ht="15.75" thickBot="1" x14ac:dyDescent="0.3">
      <c r="B64" s="20">
        <v>44773</v>
      </c>
      <c r="C64" s="17" t="s">
        <v>201</v>
      </c>
      <c r="D64" s="19">
        <v>54.27</v>
      </c>
      <c r="E64" s="19">
        <v>730.32</v>
      </c>
      <c r="F64" s="19">
        <v>737.5</v>
      </c>
      <c r="G64" s="19">
        <v>0</v>
      </c>
    </row>
    <row r="65" spans="2:7" ht="15.75" thickBot="1" x14ac:dyDescent="0.3">
      <c r="B65" s="20">
        <v>44743</v>
      </c>
      <c r="C65" s="17" t="s">
        <v>202</v>
      </c>
      <c r="D65" s="19">
        <v>38.049999999999997</v>
      </c>
      <c r="E65" s="19">
        <v>459.26</v>
      </c>
      <c r="F65" s="19">
        <v>378.24</v>
      </c>
      <c r="G65" s="19">
        <v>0</v>
      </c>
    </row>
    <row r="66" spans="2:7" ht="15.75" thickBot="1" x14ac:dyDescent="0.3">
      <c r="B66" s="20">
        <v>44744</v>
      </c>
      <c r="C66" s="17" t="s">
        <v>202</v>
      </c>
      <c r="D66" s="19">
        <v>37.979999999999997</v>
      </c>
      <c r="E66" s="19">
        <v>759.49</v>
      </c>
      <c r="F66" s="19">
        <v>562.73</v>
      </c>
      <c r="G66" s="19">
        <v>0</v>
      </c>
    </row>
    <row r="67" spans="2:7" ht="15.75" thickBot="1" x14ac:dyDescent="0.3">
      <c r="B67" s="20">
        <v>44745</v>
      </c>
      <c r="C67" s="17" t="s">
        <v>202</v>
      </c>
      <c r="D67" s="19">
        <v>37.96</v>
      </c>
      <c r="E67" s="19">
        <v>613.19000000000005</v>
      </c>
      <c r="F67" s="19">
        <v>566.54999999999995</v>
      </c>
      <c r="G67" s="19">
        <v>0</v>
      </c>
    </row>
    <row r="68" spans="2:7" ht="15.75" thickBot="1" x14ac:dyDescent="0.3">
      <c r="B68" s="20">
        <v>44746</v>
      </c>
      <c r="C68" s="17" t="s">
        <v>202</v>
      </c>
      <c r="D68" s="19">
        <v>37.840000000000003</v>
      </c>
      <c r="E68" s="19">
        <v>811.23</v>
      </c>
      <c r="F68" s="19">
        <v>498.38</v>
      </c>
      <c r="G68" s="19">
        <v>0</v>
      </c>
    </row>
    <row r="69" spans="2:7" ht="15.75" thickBot="1" x14ac:dyDescent="0.3">
      <c r="B69" s="20">
        <v>44747</v>
      </c>
      <c r="C69" s="17" t="s">
        <v>202</v>
      </c>
      <c r="D69" s="19">
        <v>37.78</v>
      </c>
      <c r="E69" s="19">
        <v>762.5</v>
      </c>
      <c r="F69" s="19">
        <v>599.88</v>
      </c>
      <c r="G69" s="19">
        <v>0</v>
      </c>
    </row>
    <row r="70" spans="2:7" ht="15.75" thickBot="1" x14ac:dyDescent="0.3">
      <c r="B70" s="20">
        <v>44748</v>
      </c>
      <c r="C70" s="17" t="s">
        <v>202</v>
      </c>
      <c r="D70" s="19">
        <v>37.82</v>
      </c>
      <c r="E70" s="19">
        <v>401.85</v>
      </c>
      <c r="F70" s="19">
        <v>528.47</v>
      </c>
      <c r="G70" s="19">
        <v>0</v>
      </c>
    </row>
    <row r="71" spans="2:7" ht="15.75" thickBot="1" x14ac:dyDescent="0.3">
      <c r="B71" s="20">
        <v>44749</v>
      </c>
      <c r="C71" s="17" t="s">
        <v>202</v>
      </c>
      <c r="D71" s="19">
        <v>37.85</v>
      </c>
      <c r="E71" s="19">
        <v>509.49</v>
      </c>
      <c r="F71" s="19">
        <v>601.5</v>
      </c>
      <c r="G71" s="19">
        <v>0</v>
      </c>
    </row>
    <row r="72" spans="2:7" ht="15.75" thickBot="1" x14ac:dyDescent="0.3">
      <c r="B72" s="20">
        <v>44750</v>
      </c>
      <c r="C72" s="17" t="s">
        <v>202</v>
      </c>
      <c r="D72" s="19">
        <v>37.99</v>
      </c>
      <c r="E72" s="19">
        <v>20.49</v>
      </c>
      <c r="F72" s="19">
        <v>425</v>
      </c>
      <c r="G72" s="19">
        <v>0</v>
      </c>
    </row>
    <row r="73" spans="2:7" ht="15.75" thickBot="1" x14ac:dyDescent="0.3">
      <c r="B73" s="20">
        <v>44751</v>
      </c>
      <c r="C73" s="17" t="s">
        <v>202</v>
      </c>
      <c r="D73" s="19">
        <v>38.08</v>
      </c>
      <c r="E73" s="19">
        <v>37.96</v>
      </c>
      <c r="F73" s="19">
        <v>315.62</v>
      </c>
      <c r="G73" s="19">
        <v>0</v>
      </c>
    </row>
    <row r="74" spans="2:7" ht="15.75" thickBot="1" x14ac:dyDescent="0.3">
      <c r="B74" s="20">
        <v>44752</v>
      </c>
      <c r="C74" s="17" t="s">
        <v>202</v>
      </c>
      <c r="D74" s="19">
        <v>38.11</v>
      </c>
      <c r="E74" s="19">
        <v>88.08</v>
      </c>
      <c r="F74" s="19">
        <v>192.25</v>
      </c>
      <c r="G74" s="19">
        <v>0</v>
      </c>
    </row>
    <row r="75" spans="2:7" ht="15.75" thickBot="1" x14ac:dyDescent="0.3">
      <c r="B75" s="20">
        <v>44753</v>
      </c>
      <c r="C75" s="17" t="s">
        <v>202</v>
      </c>
      <c r="D75" s="19">
        <v>38.22</v>
      </c>
      <c r="E75" s="19">
        <v>156.94</v>
      </c>
      <c r="F75" s="19">
        <v>492.71</v>
      </c>
      <c r="G75" s="19">
        <v>0</v>
      </c>
    </row>
    <row r="76" spans="2:7" ht="15.75" thickBot="1" x14ac:dyDescent="0.3">
      <c r="B76" s="20">
        <v>44754</v>
      </c>
      <c r="C76" s="17" t="s">
        <v>202</v>
      </c>
      <c r="D76" s="19">
        <v>38.28</v>
      </c>
      <c r="E76" s="19">
        <v>562.85</v>
      </c>
      <c r="F76" s="19">
        <v>759.84</v>
      </c>
      <c r="G76" s="19">
        <v>0</v>
      </c>
    </row>
    <row r="77" spans="2:7" ht="15.75" thickBot="1" x14ac:dyDescent="0.3">
      <c r="B77" s="20">
        <v>44755</v>
      </c>
      <c r="C77" s="17" t="s">
        <v>202</v>
      </c>
      <c r="D77" s="19">
        <v>38.31</v>
      </c>
      <c r="E77" s="21">
        <v>1145.25</v>
      </c>
      <c r="F77" s="21">
        <v>1249.8800000000001</v>
      </c>
      <c r="G77" s="19">
        <v>0</v>
      </c>
    </row>
    <row r="78" spans="2:7" ht="15.75" thickBot="1" x14ac:dyDescent="0.3">
      <c r="B78" s="20">
        <v>44756</v>
      </c>
      <c r="C78" s="17" t="s">
        <v>202</v>
      </c>
      <c r="D78" s="19">
        <v>38.380000000000003</v>
      </c>
      <c r="E78" s="19">
        <v>920.02</v>
      </c>
      <c r="F78" s="21">
        <v>1140.51</v>
      </c>
      <c r="G78" s="19">
        <v>0</v>
      </c>
    </row>
    <row r="79" spans="2:7" ht="15.75" thickBot="1" x14ac:dyDescent="0.3">
      <c r="B79" s="20">
        <v>44757</v>
      </c>
      <c r="C79" s="17" t="s">
        <v>202</v>
      </c>
      <c r="D79" s="19">
        <v>38.36</v>
      </c>
      <c r="E79" s="21">
        <v>1314.93</v>
      </c>
      <c r="F79" s="21">
        <v>1269.33</v>
      </c>
      <c r="G79" s="19">
        <v>0</v>
      </c>
    </row>
    <row r="80" spans="2:7" ht="15.75" thickBot="1" x14ac:dyDescent="0.3">
      <c r="B80" s="20">
        <v>44758</v>
      </c>
      <c r="C80" s="17" t="s">
        <v>202</v>
      </c>
      <c r="D80" s="19">
        <v>38.369999999999997</v>
      </c>
      <c r="E80" s="21">
        <v>1309.72</v>
      </c>
      <c r="F80" s="21">
        <v>1345.14</v>
      </c>
      <c r="G80" s="19">
        <v>0</v>
      </c>
    </row>
    <row r="81" spans="2:7" ht="15.75" thickBot="1" x14ac:dyDescent="0.3">
      <c r="B81" s="20">
        <v>44759</v>
      </c>
      <c r="C81" s="17" t="s">
        <v>202</v>
      </c>
      <c r="D81" s="19">
        <v>38.520000000000003</v>
      </c>
      <c r="E81" s="21">
        <v>1290.74</v>
      </c>
      <c r="F81" s="21">
        <v>1754.4</v>
      </c>
      <c r="G81" s="19">
        <v>0</v>
      </c>
    </row>
    <row r="82" spans="2:7" ht="15.75" thickBot="1" x14ac:dyDescent="0.3">
      <c r="B82" s="20">
        <v>44760</v>
      </c>
      <c r="C82" s="17" t="s">
        <v>202</v>
      </c>
      <c r="D82" s="19">
        <v>38.64</v>
      </c>
      <c r="E82" s="21">
        <v>1112.8499999999999</v>
      </c>
      <c r="F82" s="21">
        <v>1484.14</v>
      </c>
      <c r="G82" s="19">
        <v>0</v>
      </c>
    </row>
    <row r="83" spans="2:7" ht="15.75" thickBot="1" x14ac:dyDescent="0.3">
      <c r="B83" s="20">
        <v>44761</v>
      </c>
      <c r="C83" s="17" t="s">
        <v>202</v>
      </c>
      <c r="D83" s="19">
        <v>38.58</v>
      </c>
      <c r="E83" s="21">
        <v>1229.6300000000001</v>
      </c>
      <c r="F83" s="21">
        <v>1068.8699999999999</v>
      </c>
      <c r="G83" s="19">
        <v>0</v>
      </c>
    </row>
    <row r="84" spans="2:7" ht="15.75" thickBot="1" x14ac:dyDescent="0.3">
      <c r="B84" s="20">
        <v>44762</v>
      </c>
      <c r="C84" s="17" t="s">
        <v>202</v>
      </c>
      <c r="D84" s="19">
        <v>38.6</v>
      </c>
      <c r="E84" s="19">
        <v>965.74</v>
      </c>
      <c r="F84" s="21">
        <v>1036.3399999999999</v>
      </c>
      <c r="G84" s="19">
        <v>0</v>
      </c>
    </row>
    <row r="85" spans="2:7" ht="15.75" thickBot="1" x14ac:dyDescent="0.3">
      <c r="B85" s="20">
        <v>44763</v>
      </c>
      <c r="C85" s="17" t="s">
        <v>202</v>
      </c>
      <c r="D85" s="19">
        <v>38.56</v>
      </c>
      <c r="E85" s="21">
        <v>1024.07</v>
      </c>
      <c r="F85" s="19">
        <v>921.06</v>
      </c>
      <c r="G85" s="19">
        <v>0</v>
      </c>
    </row>
    <row r="86" spans="2:7" ht="15.75" thickBot="1" x14ac:dyDescent="0.3">
      <c r="B86" s="20">
        <v>44764</v>
      </c>
      <c r="C86" s="17" t="s">
        <v>202</v>
      </c>
      <c r="D86" s="19">
        <v>38.47</v>
      </c>
      <c r="E86" s="21">
        <v>1288.19</v>
      </c>
      <c r="F86" s="21">
        <v>1023.15</v>
      </c>
      <c r="G86" s="19">
        <v>0</v>
      </c>
    </row>
    <row r="87" spans="2:7" ht="15.75" thickBot="1" x14ac:dyDescent="0.3">
      <c r="B87" s="20">
        <v>44765</v>
      </c>
      <c r="C87" s="17" t="s">
        <v>202</v>
      </c>
      <c r="D87" s="19">
        <v>38.39</v>
      </c>
      <c r="E87" s="21">
        <v>1287.3800000000001</v>
      </c>
      <c r="F87" s="21">
        <v>1056.71</v>
      </c>
      <c r="G87" s="19">
        <v>0</v>
      </c>
    </row>
    <row r="88" spans="2:7" ht="15.75" thickBot="1" x14ac:dyDescent="0.3">
      <c r="B88" s="20">
        <v>44766</v>
      </c>
      <c r="C88" s="17" t="s">
        <v>202</v>
      </c>
      <c r="D88" s="19">
        <v>38.270000000000003</v>
      </c>
      <c r="E88" s="21">
        <v>1312.04</v>
      </c>
      <c r="F88" s="19">
        <v>965.51</v>
      </c>
      <c r="G88" s="19">
        <v>0</v>
      </c>
    </row>
    <row r="89" spans="2:7" ht="15.75" thickBot="1" x14ac:dyDescent="0.3">
      <c r="B89" s="20">
        <v>44767</v>
      </c>
      <c r="C89" s="17" t="s">
        <v>202</v>
      </c>
      <c r="D89" s="19">
        <v>38.18</v>
      </c>
      <c r="E89" s="21">
        <v>1287.04</v>
      </c>
      <c r="F89" s="21">
        <v>1032.8699999999999</v>
      </c>
      <c r="G89" s="19">
        <v>0</v>
      </c>
    </row>
    <row r="90" spans="2:7" ht="15.75" thickBot="1" x14ac:dyDescent="0.3">
      <c r="B90" s="20">
        <v>44768</v>
      </c>
      <c r="C90" s="17" t="s">
        <v>202</v>
      </c>
      <c r="D90" s="19">
        <v>38.15</v>
      </c>
      <c r="E90" s="19">
        <v>792.36</v>
      </c>
      <c r="F90" s="19">
        <v>711.57</v>
      </c>
      <c r="G90" s="19">
        <v>0</v>
      </c>
    </row>
    <row r="91" spans="2:7" ht="15.75" thickBot="1" x14ac:dyDescent="0.3">
      <c r="B91" s="20">
        <v>44769</v>
      </c>
      <c r="C91" s="17" t="s">
        <v>202</v>
      </c>
      <c r="D91" s="19">
        <v>38.01</v>
      </c>
      <c r="E91" s="21">
        <v>1259.26</v>
      </c>
      <c r="F91" s="19">
        <v>854.28</v>
      </c>
      <c r="G91" s="19">
        <v>0</v>
      </c>
    </row>
    <row r="92" spans="2:7" ht="15.75" thickBot="1" x14ac:dyDescent="0.3">
      <c r="B92" s="20">
        <v>44770</v>
      </c>
      <c r="C92" s="17" t="s">
        <v>202</v>
      </c>
      <c r="D92" s="19">
        <v>38.19</v>
      </c>
      <c r="E92" s="19">
        <v>544.44000000000005</v>
      </c>
      <c r="F92" s="21">
        <v>1088.31</v>
      </c>
      <c r="G92" s="19">
        <v>0</v>
      </c>
    </row>
    <row r="93" spans="2:7" ht="15.75" thickBot="1" x14ac:dyDescent="0.3">
      <c r="B93" s="20">
        <v>44771</v>
      </c>
      <c r="C93" s="17" t="s">
        <v>202</v>
      </c>
      <c r="D93" s="19">
        <v>38.33</v>
      </c>
      <c r="E93" s="19">
        <v>664.93</v>
      </c>
      <c r="F93" s="21">
        <v>1104.98</v>
      </c>
      <c r="G93" s="19">
        <v>0</v>
      </c>
    </row>
    <row r="94" spans="2:7" ht="15.75" thickBot="1" x14ac:dyDescent="0.3">
      <c r="B94" s="20">
        <v>44772</v>
      </c>
      <c r="C94" s="17" t="s">
        <v>202</v>
      </c>
      <c r="D94" s="19">
        <v>38.36</v>
      </c>
      <c r="E94" s="19">
        <v>911.57</v>
      </c>
      <c r="F94" s="21">
        <v>1016.32</v>
      </c>
      <c r="G94" s="19">
        <v>0</v>
      </c>
    </row>
    <row r="95" spans="2:7" ht="15.75" thickBot="1" x14ac:dyDescent="0.3">
      <c r="B95" s="20">
        <v>44773</v>
      </c>
      <c r="C95" s="17" t="s">
        <v>202</v>
      </c>
      <c r="D95" s="19">
        <v>38.340000000000003</v>
      </c>
      <c r="E95" s="19">
        <v>925.58</v>
      </c>
      <c r="F95" s="19">
        <v>868.4</v>
      </c>
      <c r="G95" s="19">
        <v>0</v>
      </c>
    </row>
    <row r="96" spans="2:7" ht="23.25" thickBot="1" x14ac:dyDescent="0.3">
      <c r="B96" s="20">
        <v>44743</v>
      </c>
      <c r="C96" s="17" t="s">
        <v>199</v>
      </c>
      <c r="D96" s="19">
        <v>35.04</v>
      </c>
      <c r="E96" s="21">
        <v>7899</v>
      </c>
      <c r="F96" s="21">
        <v>14449</v>
      </c>
      <c r="G96" s="21">
        <v>4754</v>
      </c>
    </row>
    <row r="97" spans="2:7" ht="23.25" thickBot="1" x14ac:dyDescent="0.3">
      <c r="B97" s="20">
        <v>44744</v>
      </c>
      <c r="C97" s="17" t="s">
        <v>199</v>
      </c>
      <c r="D97" s="19">
        <v>35.200000000000003</v>
      </c>
      <c r="E97" s="21">
        <v>7997</v>
      </c>
      <c r="F97" s="21">
        <v>14108</v>
      </c>
      <c r="G97" s="21">
        <v>4708</v>
      </c>
    </row>
    <row r="98" spans="2:7" ht="23.25" thickBot="1" x14ac:dyDescent="0.3">
      <c r="B98" s="20">
        <v>44745</v>
      </c>
      <c r="C98" s="17" t="s">
        <v>199</v>
      </c>
      <c r="D98" s="19">
        <v>35.29</v>
      </c>
      <c r="E98" s="21">
        <v>7855</v>
      </c>
      <c r="F98" s="21">
        <v>13190</v>
      </c>
      <c r="G98" s="19">
        <v>0</v>
      </c>
    </row>
    <row r="99" spans="2:7" ht="23.25" thickBot="1" x14ac:dyDescent="0.3">
      <c r="B99" s="20">
        <v>44746</v>
      </c>
      <c r="C99" s="17" t="s">
        <v>199</v>
      </c>
      <c r="D99" s="19">
        <v>35.29</v>
      </c>
      <c r="E99" s="21">
        <v>7915</v>
      </c>
      <c r="F99" s="21">
        <v>11927</v>
      </c>
      <c r="G99" s="21">
        <v>3890</v>
      </c>
    </row>
    <row r="100" spans="2:7" ht="23.25" thickBot="1" x14ac:dyDescent="0.3">
      <c r="B100" s="20">
        <v>44747</v>
      </c>
      <c r="C100" s="17" t="s">
        <v>199</v>
      </c>
      <c r="D100" s="19">
        <v>35.35</v>
      </c>
      <c r="E100" s="21">
        <v>8081</v>
      </c>
      <c r="F100" s="21">
        <v>10442</v>
      </c>
      <c r="G100" s="21">
        <v>2134</v>
      </c>
    </row>
    <row r="101" spans="2:7" ht="23.25" thickBot="1" x14ac:dyDescent="0.3">
      <c r="B101" s="20">
        <v>44748</v>
      </c>
      <c r="C101" s="17" t="s">
        <v>199</v>
      </c>
      <c r="D101" s="19">
        <v>35.35</v>
      </c>
      <c r="E101" s="21">
        <v>7901</v>
      </c>
      <c r="F101" s="21">
        <v>8831</v>
      </c>
      <c r="G101" s="19">
        <v>624</v>
      </c>
    </row>
    <row r="102" spans="2:7" ht="23.25" thickBot="1" x14ac:dyDescent="0.3">
      <c r="B102" s="20">
        <v>44749</v>
      </c>
      <c r="C102" s="17" t="s">
        <v>199</v>
      </c>
      <c r="D102" s="19">
        <v>35.32</v>
      </c>
      <c r="E102" s="21">
        <v>7029</v>
      </c>
      <c r="F102" s="21">
        <v>7211</v>
      </c>
      <c r="G102" s="19">
        <v>740</v>
      </c>
    </row>
    <row r="103" spans="2:7" ht="23.25" thickBot="1" x14ac:dyDescent="0.3">
      <c r="B103" s="20">
        <v>44750</v>
      </c>
      <c r="C103" s="17" t="s">
        <v>199</v>
      </c>
      <c r="D103" s="19">
        <v>35.18</v>
      </c>
      <c r="E103" s="21">
        <v>7641</v>
      </c>
      <c r="F103" s="21">
        <v>6278</v>
      </c>
      <c r="G103" s="19">
        <v>0</v>
      </c>
    </row>
    <row r="104" spans="2:7" ht="23.25" thickBot="1" x14ac:dyDescent="0.3">
      <c r="B104" s="20">
        <v>44751</v>
      </c>
      <c r="C104" s="17" t="s">
        <v>199</v>
      </c>
      <c r="D104" s="19">
        <v>34.950000000000003</v>
      </c>
      <c r="E104" s="21">
        <v>7295</v>
      </c>
      <c r="F104" s="21">
        <v>5740</v>
      </c>
      <c r="G104" s="19">
        <v>0</v>
      </c>
    </row>
    <row r="105" spans="2:7" ht="23.25" thickBot="1" x14ac:dyDescent="0.3">
      <c r="B105" s="20">
        <v>44752</v>
      </c>
      <c r="C105" s="17" t="s">
        <v>199</v>
      </c>
      <c r="D105" s="19">
        <v>35.04</v>
      </c>
      <c r="E105" s="21">
        <v>4700</v>
      </c>
      <c r="F105" s="21">
        <v>5181</v>
      </c>
      <c r="G105" s="19">
        <v>0</v>
      </c>
    </row>
    <row r="106" spans="2:7" ht="23.25" thickBot="1" x14ac:dyDescent="0.3">
      <c r="B106" s="20">
        <v>44753</v>
      </c>
      <c r="C106" s="17" t="s">
        <v>199</v>
      </c>
      <c r="D106" s="19">
        <v>34.9</v>
      </c>
      <c r="E106" s="21">
        <v>6230</v>
      </c>
      <c r="F106" s="21">
        <v>5662</v>
      </c>
      <c r="G106" s="19">
        <v>0</v>
      </c>
    </row>
    <row r="107" spans="2:7" ht="23.25" thickBot="1" x14ac:dyDescent="0.3">
      <c r="B107" s="20">
        <v>44754</v>
      </c>
      <c r="C107" s="17" t="s">
        <v>199</v>
      </c>
      <c r="D107" s="19">
        <v>34.86</v>
      </c>
      <c r="E107" s="21">
        <v>6640</v>
      </c>
      <c r="F107" s="21">
        <v>6049</v>
      </c>
      <c r="G107" s="19">
        <v>0</v>
      </c>
    </row>
    <row r="108" spans="2:7" ht="23.25" thickBot="1" x14ac:dyDescent="0.3">
      <c r="B108" s="20">
        <v>44755</v>
      </c>
      <c r="C108" s="17" t="s">
        <v>199</v>
      </c>
      <c r="D108" s="19">
        <v>34.74</v>
      </c>
      <c r="E108" s="21">
        <v>7126</v>
      </c>
      <c r="F108" s="21">
        <v>5751</v>
      </c>
      <c r="G108" s="19">
        <v>0</v>
      </c>
    </row>
    <row r="109" spans="2:7" ht="23.25" thickBot="1" x14ac:dyDescent="0.3">
      <c r="B109" s="20">
        <v>44756</v>
      </c>
      <c r="C109" s="17" t="s">
        <v>199</v>
      </c>
      <c r="D109" s="19">
        <v>34.42</v>
      </c>
      <c r="E109" s="21">
        <v>6866</v>
      </c>
      <c r="F109" s="21">
        <v>4967</v>
      </c>
      <c r="G109" s="19">
        <v>0</v>
      </c>
    </row>
    <row r="110" spans="2:7" ht="23.25" thickBot="1" x14ac:dyDescent="0.3">
      <c r="B110" s="20">
        <v>44757</v>
      </c>
      <c r="C110" s="17" t="s">
        <v>199</v>
      </c>
      <c r="D110" s="19">
        <v>34.090000000000003</v>
      </c>
      <c r="E110" s="21">
        <v>6551</v>
      </c>
      <c r="F110" s="21">
        <v>4756</v>
      </c>
      <c r="G110" s="19">
        <v>0</v>
      </c>
    </row>
    <row r="111" spans="2:7" ht="23.25" thickBot="1" x14ac:dyDescent="0.3">
      <c r="B111" s="20">
        <v>44758</v>
      </c>
      <c r="C111" s="17" t="s">
        <v>199</v>
      </c>
      <c r="D111" s="19">
        <v>34</v>
      </c>
      <c r="E111" s="21">
        <v>6613</v>
      </c>
      <c r="F111" s="21">
        <v>5967</v>
      </c>
      <c r="G111" s="19">
        <v>0</v>
      </c>
    </row>
    <row r="112" spans="2:7" ht="23.25" thickBot="1" x14ac:dyDescent="0.3">
      <c r="B112" s="20">
        <v>44759</v>
      </c>
      <c r="C112" s="17" t="s">
        <v>199</v>
      </c>
      <c r="D112" s="19">
        <v>34.28</v>
      </c>
      <c r="E112" s="21">
        <v>6795</v>
      </c>
      <c r="F112" s="21">
        <v>7661</v>
      </c>
      <c r="G112" s="19">
        <v>0</v>
      </c>
    </row>
    <row r="113" spans="2:7" ht="23.25" thickBot="1" x14ac:dyDescent="0.3">
      <c r="B113" s="20">
        <v>44760</v>
      </c>
      <c r="C113" s="17" t="s">
        <v>199</v>
      </c>
      <c r="D113" s="19">
        <v>34.42</v>
      </c>
      <c r="E113" s="21">
        <v>6971</v>
      </c>
      <c r="F113" s="21">
        <v>8314</v>
      </c>
      <c r="G113" s="19">
        <v>0</v>
      </c>
    </row>
    <row r="114" spans="2:7" ht="23.25" thickBot="1" x14ac:dyDescent="0.3">
      <c r="B114" s="20">
        <v>44761</v>
      </c>
      <c r="C114" s="17" t="s">
        <v>199</v>
      </c>
      <c r="D114" s="19">
        <v>34.57</v>
      </c>
      <c r="E114" s="21">
        <v>7068</v>
      </c>
      <c r="F114" s="21">
        <v>8209</v>
      </c>
      <c r="G114" s="19">
        <v>0</v>
      </c>
    </row>
    <row r="115" spans="2:7" ht="23.25" thickBot="1" x14ac:dyDescent="0.3">
      <c r="B115" s="20">
        <v>44762</v>
      </c>
      <c r="C115" s="17" t="s">
        <v>199</v>
      </c>
      <c r="D115" s="19">
        <v>34.82</v>
      </c>
      <c r="E115" s="21">
        <v>5995</v>
      </c>
      <c r="F115" s="21">
        <v>8139</v>
      </c>
      <c r="G115" s="19">
        <v>0</v>
      </c>
    </row>
    <row r="116" spans="2:7" ht="23.25" thickBot="1" x14ac:dyDescent="0.3">
      <c r="B116" s="20">
        <v>44763</v>
      </c>
      <c r="C116" s="17" t="s">
        <v>199</v>
      </c>
      <c r="D116" s="19">
        <v>35</v>
      </c>
      <c r="E116" s="21">
        <v>6442</v>
      </c>
      <c r="F116" s="21">
        <v>7919</v>
      </c>
      <c r="G116" s="19">
        <v>0</v>
      </c>
    </row>
    <row r="117" spans="2:7" ht="23.25" thickBot="1" x14ac:dyDescent="0.3">
      <c r="B117" s="20">
        <v>44764</v>
      </c>
      <c r="C117" s="17" t="s">
        <v>199</v>
      </c>
      <c r="D117" s="19">
        <v>34.99</v>
      </c>
      <c r="E117" s="21">
        <v>7759</v>
      </c>
      <c r="F117" s="21">
        <v>7387</v>
      </c>
      <c r="G117" s="19">
        <v>0</v>
      </c>
    </row>
    <row r="118" spans="2:7" ht="23.25" thickBot="1" x14ac:dyDescent="0.3">
      <c r="B118" s="20">
        <v>44765</v>
      </c>
      <c r="C118" s="17" t="s">
        <v>199</v>
      </c>
      <c r="D118" s="19">
        <v>34.909999999999997</v>
      </c>
      <c r="E118" s="21">
        <v>7515</v>
      </c>
      <c r="F118" s="21">
        <v>7110</v>
      </c>
      <c r="G118" s="19">
        <v>0</v>
      </c>
    </row>
    <row r="119" spans="2:7" ht="23.25" thickBot="1" x14ac:dyDescent="0.3">
      <c r="B119" s="20">
        <v>44766</v>
      </c>
      <c r="C119" s="17" t="s">
        <v>199</v>
      </c>
      <c r="D119" s="19">
        <v>34.869999999999997</v>
      </c>
      <c r="E119" s="21">
        <v>7466</v>
      </c>
      <c r="F119" s="21">
        <v>7121</v>
      </c>
      <c r="G119" s="19">
        <v>0</v>
      </c>
    </row>
    <row r="120" spans="2:7" ht="23.25" thickBot="1" x14ac:dyDescent="0.3">
      <c r="B120" s="20">
        <v>44767</v>
      </c>
      <c r="C120" s="17" t="s">
        <v>199</v>
      </c>
      <c r="D120" s="19">
        <v>34.85</v>
      </c>
      <c r="E120" s="21">
        <v>7214</v>
      </c>
      <c r="F120" s="21">
        <v>7009</v>
      </c>
      <c r="G120" s="19">
        <v>0</v>
      </c>
    </row>
    <row r="121" spans="2:7" ht="23.25" thickBot="1" x14ac:dyDescent="0.3">
      <c r="B121" s="20">
        <v>44768</v>
      </c>
      <c r="C121" s="17" t="s">
        <v>199</v>
      </c>
      <c r="D121" s="19">
        <v>34.86</v>
      </c>
      <c r="E121" s="21">
        <v>6979</v>
      </c>
      <c r="F121" s="21">
        <v>7049</v>
      </c>
      <c r="G121" s="19">
        <v>0</v>
      </c>
    </row>
    <row r="122" spans="2:7" ht="23.25" thickBot="1" x14ac:dyDescent="0.3">
      <c r="B122" s="20">
        <v>44769</v>
      </c>
      <c r="C122" s="17" t="s">
        <v>199</v>
      </c>
      <c r="D122" s="19">
        <v>35.04</v>
      </c>
      <c r="E122" s="21">
        <v>5498</v>
      </c>
      <c r="F122" s="21">
        <v>6782</v>
      </c>
      <c r="G122" s="19">
        <v>0</v>
      </c>
    </row>
    <row r="123" spans="2:7" ht="23.25" thickBot="1" x14ac:dyDescent="0.3">
      <c r="B123" s="20">
        <v>44770</v>
      </c>
      <c r="C123" s="17" t="s">
        <v>199</v>
      </c>
      <c r="D123" s="19">
        <v>53.13</v>
      </c>
      <c r="E123" s="19">
        <v>0</v>
      </c>
      <c r="F123" s="19">
        <v>0</v>
      </c>
      <c r="G123" s="19">
        <v>0</v>
      </c>
    </row>
    <row r="124" spans="2:7" ht="23.25" thickBot="1" x14ac:dyDescent="0.3">
      <c r="B124" s="20">
        <v>44771</v>
      </c>
      <c r="C124" s="17" t="s">
        <v>199</v>
      </c>
      <c r="D124" s="19">
        <v>34.92</v>
      </c>
      <c r="E124" s="21">
        <v>6828</v>
      </c>
      <c r="F124" s="21">
        <v>6029</v>
      </c>
      <c r="G124" s="19">
        <v>0</v>
      </c>
    </row>
    <row r="125" spans="2:7" ht="23.25" thickBot="1" x14ac:dyDescent="0.3">
      <c r="B125" s="20">
        <v>44772</v>
      </c>
      <c r="C125" s="17" t="s">
        <v>199</v>
      </c>
      <c r="D125" s="19">
        <v>34.74</v>
      </c>
      <c r="E125" s="21">
        <v>7758</v>
      </c>
      <c r="F125" s="21">
        <v>5574</v>
      </c>
      <c r="G125" s="19">
        <v>0</v>
      </c>
    </row>
    <row r="126" spans="2:7" ht="23.25" thickBot="1" x14ac:dyDescent="0.3">
      <c r="B126" s="20">
        <v>44773</v>
      </c>
      <c r="C126" s="17" t="s">
        <v>199</v>
      </c>
      <c r="D126" s="19">
        <v>34.94</v>
      </c>
      <c r="E126" s="21">
        <v>7069</v>
      </c>
      <c r="F126" s="21">
        <v>5341</v>
      </c>
      <c r="G126" s="19">
        <v>0</v>
      </c>
    </row>
    <row r="127" spans="2:7" ht="15.75" thickBot="1" x14ac:dyDescent="0.3">
      <c r="B127" s="20">
        <v>44743</v>
      </c>
      <c r="C127" s="17" t="s">
        <v>204</v>
      </c>
      <c r="D127" s="19">
        <v>35.04</v>
      </c>
      <c r="E127" s="21">
        <v>3964.34</v>
      </c>
      <c r="F127" s="21">
        <v>7224.5</v>
      </c>
      <c r="G127" s="22" t="s">
        <v>205</v>
      </c>
    </row>
    <row r="128" spans="2:7" ht="15.75" thickBot="1" x14ac:dyDescent="0.3">
      <c r="B128" s="20">
        <v>44744</v>
      </c>
      <c r="C128" s="17" t="s">
        <v>204</v>
      </c>
      <c r="D128" s="19">
        <v>35.200000000000003</v>
      </c>
      <c r="E128" s="21">
        <v>3998.44</v>
      </c>
      <c r="F128" s="21">
        <v>7054</v>
      </c>
      <c r="G128" s="22" t="s">
        <v>205</v>
      </c>
    </row>
    <row r="129" spans="2:7" ht="15.75" thickBot="1" x14ac:dyDescent="0.3">
      <c r="B129" s="20">
        <v>44745</v>
      </c>
      <c r="C129" s="17" t="s">
        <v>204</v>
      </c>
      <c r="D129" s="19">
        <v>35.29</v>
      </c>
      <c r="E129" s="21">
        <v>3972.43</v>
      </c>
      <c r="F129" s="21">
        <v>6595</v>
      </c>
      <c r="G129" s="22" t="s">
        <v>205</v>
      </c>
    </row>
    <row r="130" spans="2:7" ht="15.75" thickBot="1" x14ac:dyDescent="0.3">
      <c r="B130" s="20">
        <v>44746</v>
      </c>
      <c r="C130" s="17" t="s">
        <v>204</v>
      </c>
      <c r="D130" s="19">
        <v>35.29</v>
      </c>
      <c r="E130" s="21">
        <v>3992.17</v>
      </c>
      <c r="F130" s="21">
        <v>5963.5</v>
      </c>
      <c r="G130" s="22" t="s">
        <v>205</v>
      </c>
    </row>
    <row r="131" spans="2:7" ht="15.75" thickBot="1" x14ac:dyDescent="0.3">
      <c r="B131" s="20">
        <v>44747</v>
      </c>
      <c r="C131" s="17" t="s">
        <v>204</v>
      </c>
      <c r="D131" s="19">
        <v>35.35</v>
      </c>
      <c r="E131" s="21">
        <v>4040.11</v>
      </c>
      <c r="F131" s="21">
        <v>5221</v>
      </c>
      <c r="G131" s="22" t="s">
        <v>205</v>
      </c>
    </row>
    <row r="132" spans="2:7" ht="15.75" thickBot="1" x14ac:dyDescent="0.3">
      <c r="B132" s="20">
        <v>44748</v>
      </c>
      <c r="C132" s="17" t="s">
        <v>204</v>
      </c>
      <c r="D132" s="19">
        <v>35.35</v>
      </c>
      <c r="E132" s="21">
        <v>3950.61</v>
      </c>
      <c r="F132" s="21">
        <v>4415.5</v>
      </c>
      <c r="G132" s="22" t="s">
        <v>205</v>
      </c>
    </row>
    <row r="133" spans="2:7" ht="15.75" thickBot="1" x14ac:dyDescent="0.3">
      <c r="B133" s="20">
        <v>44749</v>
      </c>
      <c r="C133" s="17" t="s">
        <v>204</v>
      </c>
      <c r="D133" s="19">
        <v>35.32</v>
      </c>
      <c r="E133" s="21">
        <v>3863.05</v>
      </c>
      <c r="F133" s="21">
        <v>3605.5</v>
      </c>
      <c r="G133" s="22" t="s">
        <v>205</v>
      </c>
    </row>
    <row r="134" spans="2:7" ht="15.75" thickBot="1" x14ac:dyDescent="0.3">
      <c r="B134" s="20">
        <v>44750</v>
      </c>
      <c r="C134" s="17" t="s">
        <v>204</v>
      </c>
      <c r="D134" s="19">
        <v>35.17</v>
      </c>
      <c r="E134" s="21">
        <v>3847.44</v>
      </c>
      <c r="F134" s="21">
        <v>3139</v>
      </c>
      <c r="G134" s="22" t="s">
        <v>205</v>
      </c>
    </row>
    <row r="135" spans="2:7" ht="15.75" thickBot="1" x14ac:dyDescent="0.3">
      <c r="B135" s="20">
        <v>44751</v>
      </c>
      <c r="C135" s="17" t="s">
        <v>204</v>
      </c>
      <c r="D135" s="19">
        <v>34.92</v>
      </c>
      <c r="E135" s="21">
        <v>3765.31</v>
      </c>
      <c r="F135" s="21">
        <v>2870</v>
      </c>
      <c r="G135" s="22" t="s">
        <v>205</v>
      </c>
    </row>
    <row r="136" spans="2:7" ht="15.75" thickBot="1" x14ac:dyDescent="0.3">
      <c r="B136" s="20">
        <v>44752</v>
      </c>
      <c r="C136" s="17" t="s">
        <v>204</v>
      </c>
      <c r="D136" s="19">
        <v>34.770000000000003</v>
      </c>
      <c r="E136" s="21">
        <v>3344.88</v>
      </c>
      <c r="F136" s="21">
        <v>2590.5</v>
      </c>
      <c r="G136" s="22" t="s">
        <v>205</v>
      </c>
    </row>
    <row r="137" spans="2:7" ht="15.75" thickBot="1" x14ac:dyDescent="0.3">
      <c r="B137" s="20">
        <v>44753</v>
      </c>
      <c r="C137" s="17" t="s">
        <v>204</v>
      </c>
      <c r="D137" s="19">
        <v>34.58</v>
      </c>
      <c r="E137" s="21">
        <v>3290.04</v>
      </c>
      <c r="F137" s="21">
        <v>2831</v>
      </c>
      <c r="G137" s="22" t="s">
        <v>205</v>
      </c>
    </row>
    <row r="138" spans="2:7" ht="15.75" thickBot="1" x14ac:dyDescent="0.3">
      <c r="B138" s="20">
        <v>44754</v>
      </c>
      <c r="C138" s="17" t="s">
        <v>204</v>
      </c>
      <c r="D138" s="19">
        <v>34.44</v>
      </c>
      <c r="E138" s="21">
        <v>3022.12</v>
      </c>
      <c r="F138" s="21">
        <v>3024.5</v>
      </c>
      <c r="G138" s="22" t="s">
        <v>205</v>
      </c>
    </row>
    <row r="139" spans="2:7" ht="15.75" thickBot="1" x14ac:dyDescent="0.3">
      <c r="B139" s="20">
        <v>44755</v>
      </c>
      <c r="C139" s="17" t="s">
        <v>204</v>
      </c>
      <c r="D139" s="19">
        <v>34.29</v>
      </c>
      <c r="E139" s="21">
        <v>3731.44</v>
      </c>
      <c r="F139" s="21">
        <v>2875.5</v>
      </c>
      <c r="G139" s="22" t="s">
        <v>205</v>
      </c>
    </row>
    <row r="140" spans="2:7" ht="15.75" thickBot="1" x14ac:dyDescent="0.3">
      <c r="B140" s="20">
        <v>44756</v>
      </c>
      <c r="C140" s="17" t="s">
        <v>204</v>
      </c>
      <c r="D140" s="19">
        <v>34.19</v>
      </c>
      <c r="E140" s="21">
        <v>3159.55</v>
      </c>
      <c r="F140" s="21">
        <v>2483.5</v>
      </c>
      <c r="G140" s="22" t="s">
        <v>205</v>
      </c>
    </row>
    <row r="141" spans="2:7" ht="15.75" thickBot="1" x14ac:dyDescent="0.3">
      <c r="B141" s="20">
        <v>44757</v>
      </c>
      <c r="C141" s="17" t="s">
        <v>204</v>
      </c>
      <c r="D141" s="19">
        <v>33.950000000000003</v>
      </c>
      <c r="E141" s="21">
        <v>2889.96</v>
      </c>
      <c r="F141" s="21">
        <v>2378</v>
      </c>
      <c r="G141" s="22" t="s">
        <v>205</v>
      </c>
    </row>
    <row r="142" spans="2:7" ht="15.75" thickBot="1" x14ac:dyDescent="0.3">
      <c r="B142" s="20">
        <v>44758</v>
      </c>
      <c r="C142" s="17" t="s">
        <v>204</v>
      </c>
      <c r="D142" s="19">
        <v>33.94</v>
      </c>
      <c r="E142" s="21">
        <v>2972.91</v>
      </c>
      <c r="F142" s="21">
        <v>2983.5</v>
      </c>
      <c r="G142" s="22" t="s">
        <v>205</v>
      </c>
    </row>
    <row r="143" spans="2:7" ht="15.75" thickBot="1" x14ac:dyDescent="0.3">
      <c r="B143" s="20">
        <v>44759</v>
      </c>
      <c r="C143" s="17" t="s">
        <v>204</v>
      </c>
      <c r="D143" s="19">
        <v>34.25</v>
      </c>
      <c r="E143" s="21">
        <v>3258.21</v>
      </c>
      <c r="F143" s="21">
        <v>3830.5</v>
      </c>
      <c r="G143" s="22" t="s">
        <v>205</v>
      </c>
    </row>
    <row r="144" spans="2:7" ht="15.75" thickBot="1" x14ac:dyDescent="0.3">
      <c r="B144" s="20">
        <v>44760</v>
      </c>
      <c r="C144" s="17" t="s">
        <v>204</v>
      </c>
      <c r="D144" s="19">
        <v>34.409999999999997</v>
      </c>
      <c r="E144" s="21">
        <v>3284.67</v>
      </c>
      <c r="F144" s="21">
        <v>4157</v>
      </c>
      <c r="G144" s="22" t="s">
        <v>205</v>
      </c>
    </row>
    <row r="145" spans="2:7" ht="15.75" thickBot="1" x14ac:dyDescent="0.3">
      <c r="B145" s="20">
        <v>44761</v>
      </c>
      <c r="C145" s="17" t="s">
        <v>204</v>
      </c>
      <c r="D145" s="19">
        <v>34.630000000000003</v>
      </c>
      <c r="E145" s="21">
        <v>3346.01</v>
      </c>
      <c r="F145" s="21">
        <v>4104.5</v>
      </c>
      <c r="G145" s="22" t="s">
        <v>205</v>
      </c>
    </row>
    <row r="146" spans="2:7" ht="15.75" thickBot="1" x14ac:dyDescent="0.3">
      <c r="B146" s="20">
        <v>44762</v>
      </c>
      <c r="C146" s="17" t="s">
        <v>204</v>
      </c>
      <c r="D146" s="19">
        <v>34.979999999999997</v>
      </c>
      <c r="E146" s="21">
        <v>2654.36</v>
      </c>
      <c r="F146" s="21">
        <v>4069.5</v>
      </c>
      <c r="G146" s="22" t="s">
        <v>205</v>
      </c>
    </row>
    <row r="147" spans="2:7" ht="15.75" thickBot="1" x14ac:dyDescent="0.3">
      <c r="B147" s="20">
        <v>44763</v>
      </c>
      <c r="C147" s="17" t="s">
        <v>204</v>
      </c>
      <c r="D147" s="19">
        <v>35.04</v>
      </c>
      <c r="E147" s="21">
        <v>3629.62</v>
      </c>
      <c r="F147" s="21">
        <v>3959.5</v>
      </c>
      <c r="G147" s="22" t="s">
        <v>205</v>
      </c>
    </row>
    <row r="148" spans="2:7" ht="15.75" thickBot="1" x14ac:dyDescent="0.3">
      <c r="B148" s="20">
        <v>44764</v>
      </c>
      <c r="C148" s="17" t="s">
        <v>204</v>
      </c>
      <c r="D148" s="19">
        <v>35.049999999999997</v>
      </c>
      <c r="E148" s="21">
        <v>3881</v>
      </c>
      <c r="F148" s="21">
        <v>3693.5</v>
      </c>
      <c r="G148" s="22" t="s">
        <v>205</v>
      </c>
    </row>
    <row r="149" spans="2:7" ht="15.75" thickBot="1" x14ac:dyDescent="0.3">
      <c r="B149" s="20">
        <v>44765</v>
      </c>
      <c r="C149" s="17" t="s">
        <v>204</v>
      </c>
      <c r="D149" s="19">
        <v>35.020000000000003</v>
      </c>
      <c r="E149" s="21">
        <v>3462.77</v>
      </c>
      <c r="F149" s="21">
        <v>3555</v>
      </c>
      <c r="G149" s="22" t="s">
        <v>205</v>
      </c>
    </row>
    <row r="150" spans="2:7" ht="15.75" thickBot="1" x14ac:dyDescent="0.3">
      <c r="B150" s="20">
        <v>44766</v>
      </c>
      <c r="C150" s="17" t="s">
        <v>204</v>
      </c>
      <c r="D150" s="19">
        <v>35.04</v>
      </c>
      <c r="E150" s="21">
        <v>3472.59</v>
      </c>
      <c r="F150" s="21">
        <v>3560.5</v>
      </c>
      <c r="G150" s="22" t="s">
        <v>205</v>
      </c>
    </row>
    <row r="151" spans="2:7" ht="15.75" thickBot="1" x14ac:dyDescent="0.3">
      <c r="B151" s="20">
        <v>44767</v>
      </c>
      <c r="C151" s="17" t="s">
        <v>204</v>
      </c>
      <c r="D151" s="19">
        <v>35.1</v>
      </c>
      <c r="E151" s="21">
        <v>3333.03</v>
      </c>
      <c r="F151" s="21">
        <v>3504.5</v>
      </c>
      <c r="G151" s="22" t="s">
        <v>205</v>
      </c>
    </row>
    <row r="152" spans="2:7" ht="15.75" thickBot="1" x14ac:dyDescent="0.3">
      <c r="B152" s="20">
        <v>44768</v>
      </c>
      <c r="C152" s="17" t="s">
        <v>204</v>
      </c>
      <c r="D152" s="19">
        <v>35.049999999999997</v>
      </c>
      <c r="E152" s="21">
        <v>3493.88</v>
      </c>
      <c r="F152" s="21">
        <v>3524.5</v>
      </c>
      <c r="G152" s="22" t="s">
        <v>205</v>
      </c>
    </row>
    <row r="153" spans="2:7" ht="15.75" thickBot="1" x14ac:dyDescent="0.3">
      <c r="B153" s="20">
        <v>44769</v>
      </c>
      <c r="C153" s="17" t="s">
        <v>204</v>
      </c>
      <c r="D153" s="19">
        <v>35.119999999999997</v>
      </c>
      <c r="E153" s="21">
        <v>3370.4</v>
      </c>
      <c r="F153" s="21">
        <v>3391</v>
      </c>
      <c r="G153" s="22" t="s">
        <v>205</v>
      </c>
    </row>
    <row r="154" spans="2:7" ht="15.75" thickBot="1" x14ac:dyDescent="0.3">
      <c r="B154" s="20">
        <v>44770</v>
      </c>
      <c r="C154" s="17" t="s">
        <v>204</v>
      </c>
      <c r="D154" s="19">
        <v>35.130000000000003</v>
      </c>
      <c r="E154" s="19">
        <v>0</v>
      </c>
      <c r="F154" s="19">
        <v>0</v>
      </c>
      <c r="G154" s="22" t="s">
        <v>205</v>
      </c>
    </row>
    <row r="155" spans="2:7" ht="15.75" thickBot="1" x14ac:dyDescent="0.3">
      <c r="B155" s="20">
        <v>44771</v>
      </c>
      <c r="C155" s="17" t="s">
        <v>204</v>
      </c>
      <c r="D155" s="19">
        <v>34.89</v>
      </c>
      <c r="E155" s="21">
        <v>3723.06</v>
      </c>
      <c r="F155" s="21">
        <v>3014.5</v>
      </c>
      <c r="G155" s="22" t="s">
        <v>205</v>
      </c>
    </row>
    <row r="156" spans="2:7" ht="15.75" thickBot="1" x14ac:dyDescent="0.3">
      <c r="B156" s="20">
        <v>44772</v>
      </c>
      <c r="C156" s="17" t="s">
        <v>204</v>
      </c>
      <c r="D156" s="19">
        <v>34.65</v>
      </c>
      <c r="E156" s="21">
        <v>3849.78</v>
      </c>
      <c r="F156" s="21">
        <v>2787</v>
      </c>
      <c r="G156" s="22" t="s">
        <v>205</v>
      </c>
    </row>
    <row r="157" spans="2:7" ht="15.75" thickBot="1" x14ac:dyDescent="0.3">
      <c r="B157" s="20">
        <v>44773</v>
      </c>
      <c r="C157" s="17" t="s">
        <v>204</v>
      </c>
      <c r="D157" s="19">
        <v>34.9</v>
      </c>
      <c r="E157" s="21">
        <v>3345.87</v>
      </c>
      <c r="F157" s="21">
        <v>2670.5</v>
      </c>
      <c r="G157" s="22" t="s">
        <v>205</v>
      </c>
    </row>
    <row r="158" spans="2:7" ht="15.75" thickBot="1" x14ac:dyDescent="0.3">
      <c r="B158" s="20">
        <v>44743</v>
      </c>
      <c r="C158" s="17" t="s">
        <v>203</v>
      </c>
      <c r="D158" s="19">
        <v>35.04</v>
      </c>
      <c r="E158" s="21">
        <v>3934.66</v>
      </c>
      <c r="F158" s="21">
        <v>7224.5</v>
      </c>
      <c r="G158" s="21">
        <v>4754</v>
      </c>
    </row>
    <row r="159" spans="2:7" ht="15.75" thickBot="1" x14ac:dyDescent="0.3">
      <c r="B159" s="20">
        <v>44744</v>
      </c>
      <c r="C159" s="17" t="s">
        <v>203</v>
      </c>
      <c r="D159" s="19">
        <v>35.200000000000003</v>
      </c>
      <c r="E159" s="21">
        <v>3998.56</v>
      </c>
      <c r="F159" s="21">
        <v>7054</v>
      </c>
      <c r="G159" s="21">
        <v>4708</v>
      </c>
    </row>
    <row r="160" spans="2:7" ht="15.75" thickBot="1" x14ac:dyDescent="0.3">
      <c r="B160" s="20">
        <v>44745</v>
      </c>
      <c r="C160" s="17" t="s">
        <v>203</v>
      </c>
      <c r="D160" s="19">
        <v>35.29</v>
      </c>
      <c r="E160" s="21">
        <v>3882.57</v>
      </c>
      <c r="F160" s="21">
        <v>6595</v>
      </c>
      <c r="G160" s="19">
        <v>0</v>
      </c>
    </row>
    <row r="161" spans="2:7" ht="15.75" thickBot="1" x14ac:dyDescent="0.3">
      <c r="B161" s="20">
        <v>44746</v>
      </c>
      <c r="C161" s="17" t="s">
        <v>203</v>
      </c>
      <c r="D161" s="19">
        <v>35.29</v>
      </c>
      <c r="E161" s="21">
        <v>3922.83</v>
      </c>
      <c r="F161" s="21">
        <v>5963.5</v>
      </c>
      <c r="G161" s="21">
        <v>3890</v>
      </c>
    </row>
    <row r="162" spans="2:7" ht="15.75" thickBot="1" x14ac:dyDescent="0.3">
      <c r="B162" s="20">
        <v>44747</v>
      </c>
      <c r="C162" s="17" t="s">
        <v>203</v>
      </c>
      <c r="D162" s="19">
        <v>35.35</v>
      </c>
      <c r="E162" s="21">
        <v>4040.89</v>
      </c>
      <c r="F162" s="21">
        <v>5221</v>
      </c>
      <c r="G162" s="21">
        <v>2134</v>
      </c>
    </row>
    <row r="163" spans="2:7" ht="15.75" thickBot="1" x14ac:dyDescent="0.3">
      <c r="B163" s="20">
        <v>44748</v>
      </c>
      <c r="C163" s="17" t="s">
        <v>203</v>
      </c>
      <c r="D163" s="19">
        <v>35.35</v>
      </c>
      <c r="E163" s="21">
        <v>3950.39</v>
      </c>
      <c r="F163" s="21">
        <v>4415.5</v>
      </c>
      <c r="G163" s="19">
        <v>624</v>
      </c>
    </row>
    <row r="164" spans="2:7" ht="15.75" thickBot="1" x14ac:dyDescent="0.3">
      <c r="B164" s="20">
        <v>44749</v>
      </c>
      <c r="C164" s="17" t="s">
        <v>203</v>
      </c>
      <c r="D164" s="19">
        <v>35.32</v>
      </c>
      <c r="E164" s="21">
        <v>3165.95</v>
      </c>
      <c r="F164" s="21">
        <v>3605.5</v>
      </c>
      <c r="G164" s="19">
        <v>740</v>
      </c>
    </row>
    <row r="165" spans="2:7" ht="15.75" thickBot="1" x14ac:dyDescent="0.3">
      <c r="B165" s="20">
        <v>44750</v>
      </c>
      <c r="C165" s="17" t="s">
        <v>203</v>
      </c>
      <c r="D165" s="19">
        <v>35.18</v>
      </c>
      <c r="E165" s="21">
        <v>3793.56</v>
      </c>
      <c r="F165" s="21">
        <v>3139</v>
      </c>
      <c r="G165" s="19">
        <v>0</v>
      </c>
    </row>
    <row r="166" spans="2:7" ht="15.75" thickBot="1" x14ac:dyDescent="0.3">
      <c r="B166" s="20">
        <v>44751</v>
      </c>
      <c r="C166" s="17" t="s">
        <v>203</v>
      </c>
      <c r="D166" s="19">
        <v>34.979999999999997</v>
      </c>
      <c r="E166" s="21">
        <v>3529.69</v>
      </c>
      <c r="F166" s="21">
        <v>2870</v>
      </c>
      <c r="G166" s="19">
        <v>0</v>
      </c>
    </row>
    <row r="167" spans="2:7" ht="15.75" thickBot="1" x14ac:dyDescent="0.3">
      <c r="B167" s="20">
        <v>44752</v>
      </c>
      <c r="C167" s="17" t="s">
        <v>203</v>
      </c>
      <c r="D167" s="19">
        <v>35.299999999999997</v>
      </c>
      <c r="E167" s="21">
        <v>1355.12</v>
      </c>
      <c r="F167" s="21">
        <v>2590.5</v>
      </c>
      <c r="G167" s="19">
        <v>0</v>
      </c>
    </row>
    <row r="168" spans="2:7" ht="15.75" thickBot="1" x14ac:dyDescent="0.3">
      <c r="B168" s="20">
        <v>44753</v>
      </c>
      <c r="C168" s="17" t="s">
        <v>203</v>
      </c>
      <c r="D168" s="19">
        <v>35.200000000000003</v>
      </c>
      <c r="E168" s="21">
        <v>2939.96</v>
      </c>
      <c r="F168" s="21">
        <v>2831</v>
      </c>
      <c r="G168" s="19">
        <v>0</v>
      </c>
    </row>
    <row r="169" spans="2:7" ht="15.75" thickBot="1" x14ac:dyDescent="0.3">
      <c r="B169" s="20">
        <v>44754</v>
      </c>
      <c r="C169" s="17" t="s">
        <v>203</v>
      </c>
      <c r="D169" s="19">
        <v>35.22</v>
      </c>
      <c r="E169" s="21">
        <v>3617.88</v>
      </c>
      <c r="F169" s="21">
        <v>3024.5</v>
      </c>
      <c r="G169" s="19">
        <v>0</v>
      </c>
    </row>
    <row r="170" spans="2:7" ht="15.75" thickBot="1" x14ac:dyDescent="0.3">
      <c r="B170" s="20">
        <v>44755</v>
      </c>
      <c r="C170" s="17" t="s">
        <v>203</v>
      </c>
      <c r="D170" s="19">
        <v>35.17</v>
      </c>
      <c r="E170" s="21">
        <v>3394.56</v>
      </c>
      <c r="F170" s="21">
        <v>2875.5</v>
      </c>
      <c r="G170" s="19">
        <v>0</v>
      </c>
    </row>
    <row r="171" spans="2:7" ht="15.75" thickBot="1" x14ac:dyDescent="0.3">
      <c r="B171" s="20">
        <v>44756</v>
      </c>
      <c r="C171" s="17" t="s">
        <v>203</v>
      </c>
      <c r="D171" s="19">
        <v>34.65</v>
      </c>
      <c r="E171" s="21">
        <v>3706.45</v>
      </c>
      <c r="F171" s="21">
        <v>2483.5</v>
      </c>
      <c r="G171" s="19">
        <v>0</v>
      </c>
    </row>
    <row r="172" spans="2:7" ht="15.75" thickBot="1" x14ac:dyDescent="0.3">
      <c r="B172" s="20">
        <v>44757</v>
      </c>
      <c r="C172" s="17" t="s">
        <v>203</v>
      </c>
      <c r="D172" s="19">
        <v>34.24</v>
      </c>
      <c r="E172" s="21">
        <v>3661.04</v>
      </c>
      <c r="F172" s="21">
        <v>2378</v>
      </c>
      <c r="G172" s="19">
        <v>0</v>
      </c>
    </row>
    <row r="173" spans="2:7" ht="15.75" thickBot="1" x14ac:dyDescent="0.3">
      <c r="B173" s="20">
        <v>44758</v>
      </c>
      <c r="C173" s="17" t="s">
        <v>203</v>
      </c>
      <c r="D173" s="19">
        <v>34.07</v>
      </c>
      <c r="E173" s="21">
        <v>3640.09</v>
      </c>
      <c r="F173" s="21">
        <v>2983.5</v>
      </c>
      <c r="G173" s="19">
        <v>0</v>
      </c>
    </row>
    <row r="174" spans="2:7" ht="15.75" thickBot="1" x14ac:dyDescent="0.3">
      <c r="B174" s="20">
        <v>44759</v>
      </c>
      <c r="C174" s="17" t="s">
        <v>203</v>
      </c>
      <c r="D174" s="19">
        <v>34.31</v>
      </c>
      <c r="E174" s="21">
        <v>3536.79</v>
      </c>
      <c r="F174" s="21">
        <v>3830.5</v>
      </c>
      <c r="G174" s="19">
        <v>0</v>
      </c>
    </row>
    <row r="175" spans="2:7" ht="15.75" thickBot="1" x14ac:dyDescent="0.3">
      <c r="B175" s="20">
        <v>44760</v>
      </c>
      <c r="C175" s="17" t="s">
        <v>203</v>
      </c>
      <c r="D175" s="19">
        <v>34.44</v>
      </c>
      <c r="E175" s="21">
        <v>3686.33</v>
      </c>
      <c r="F175" s="21">
        <v>4157</v>
      </c>
      <c r="G175" s="19">
        <v>0</v>
      </c>
    </row>
    <row r="176" spans="2:7" ht="15.75" thickBot="1" x14ac:dyDescent="0.3">
      <c r="B176" s="20">
        <v>44761</v>
      </c>
      <c r="C176" s="17" t="s">
        <v>203</v>
      </c>
      <c r="D176" s="19">
        <v>34.51</v>
      </c>
      <c r="E176" s="21">
        <v>3721.99</v>
      </c>
      <c r="F176" s="21">
        <v>4104.5</v>
      </c>
      <c r="G176" s="19">
        <v>0</v>
      </c>
    </row>
    <row r="177" spans="2:7" ht="15.75" thickBot="1" x14ac:dyDescent="0.3">
      <c r="B177" s="20">
        <v>44762</v>
      </c>
      <c r="C177" s="17" t="s">
        <v>203</v>
      </c>
      <c r="D177" s="19">
        <v>34.700000000000003</v>
      </c>
      <c r="E177" s="21">
        <v>3340.64</v>
      </c>
      <c r="F177" s="21">
        <v>4069.5</v>
      </c>
      <c r="G177" s="19">
        <v>0</v>
      </c>
    </row>
    <row r="178" spans="2:7" ht="15.75" thickBot="1" x14ac:dyDescent="0.3">
      <c r="B178" s="20">
        <v>44763</v>
      </c>
      <c r="C178" s="17" t="s">
        <v>203</v>
      </c>
      <c r="D178" s="19">
        <v>34.950000000000003</v>
      </c>
      <c r="E178" s="21">
        <v>2812.38</v>
      </c>
      <c r="F178" s="21">
        <v>3959.5</v>
      </c>
      <c r="G178" s="19">
        <v>0</v>
      </c>
    </row>
    <row r="179" spans="2:7" ht="15.75" thickBot="1" x14ac:dyDescent="0.3">
      <c r="B179" s="20">
        <v>44764</v>
      </c>
      <c r="C179" s="17" t="s">
        <v>203</v>
      </c>
      <c r="D179" s="19">
        <v>34.97</v>
      </c>
      <c r="E179" s="21">
        <v>3878</v>
      </c>
      <c r="F179" s="21">
        <v>3693.5</v>
      </c>
      <c r="G179" s="19">
        <v>0</v>
      </c>
    </row>
    <row r="180" spans="2:7" ht="15.75" thickBot="1" x14ac:dyDescent="0.3">
      <c r="B180" s="20">
        <v>44765</v>
      </c>
      <c r="C180" s="17" t="s">
        <v>203</v>
      </c>
      <c r="D180" s="19">
        <v>34.799999999999997</v>
      </c>
      <c r="E180" s="21">
        <v>4052.23</v>
      </c>
      <c r="F180" s="21">
        <v>3555</v>
      </c>
      <c r="G180" s="19">
        <v>0</v>
      </c>
    </row>
    <row r="181" spans="2:7" ht="15.75" thickBot="1" x14ac:dyDescent="0.3">
      <c r="B181" s="20">
        <v>44766</v>
      </c>
      <c r="C181" s="17" t="s">
        <v>203</v>
      </c>
      <c r="D181" s="19">
        <v>34.71</v>
      </c>
      <c r="E181" s="21">
        <v>3993.41</v>
      </c>
      <c r="F181" s="21">
        <v>3560.5</v>
      </c>
      <c r="G181" s="19">
        <v>0</v>
      </c>
    </row>
    <row r="182" spans="2:7" ht="15.75" thickBot="1" x14ac:dyDescent="0.3">
      <c r="B182" s="20">
        <v>44767</v>
      </c>
      <c r="C182" s="17" t="s">
        <v>203</v>
      </c>
      <c r="D182" s="19">
        <v>34.65</v>
      </c>
      <c r="E182" s="21">
        <v>3880.97</v>
      </c>
      <c r="F182" s="21">
        <v>3504.5</v>
      </c>
      <c r="G182" s="19">
        <v>0</v>
      </c>
    </row>
    <row r="183" spans="2:7" ht="15.75" thickBot="1" x14ac:dyDescent="0.3">
      <c r="B183" s="20">
        <v>44768</v>
      </c>
      <c r="C183" s="17" t="s">
        <v>203</v>
      </c>
      <c r="D183" s="19">
        <v>34.659999999999997</v>
      </c>
      <c r="E183" s="21">
        <v>3485.12</v>
      </c>
      <c r="F183" s="21">
        <v>3524.5</v>
      </c>
      <c r="G183" s="19">
        <v>0</v>
      </c>
    </row>
    <row r="184" spans="2:7" ht="15.75" thickBot="1" x14ac:dyDescent="0.3">
      <c r="B184" s="20">
        <v>44769</v>
      </c>
      <c r="C184" s="17" t="s">
        <v>203</v>
      </c>
      <c r="D184" s="19">
        <v>34.96</v>
      </c>
      <c r="E184" s="21">
        <v>2127.6</v>
      </c>
      <c r="F184" s="21">
        <v>3391</v>
      </c>
      <c r="G184" s="19">
        <v>0</v>
      </c>
    </row>
    <row r="185" spans="2:7" ht="15.75" thickBot="1" x14ac:dyDescent="0.3">
      <c r="B185" s="20">
        <v>44770</v>
      </c>
      <c r="C185" s="17" t="s">
        <v>203</v>
      </c>
      <c r="D185" s="19">
        <v>35.17</v>
      </c>
      <c r="E185" s="19">
        <v>0</v>
      </c>
      <c r="F185" s="19">
        <v>0</v>
      </c>
      <c r="G185" s="19">
        <v>0</v>
      </c>
    </row>
    <row r="186" spans="2:7" ht="15.75" thickBot="1" x14ac:dyDescent="0.3">
      <c r="B186" s="20">
        <v>44771</v>
      </c>
      <c r="C186" s="17" t="s">
        <v>203</v>
      </c>
      <c r="D186" s="19">
        <v>35.07</v>
      </c>
      <c r="E186" s="21">
        <v>3104.94</v>
      </c>
      <c r="F186" s="21">
        <v>3014.5</v>
      </c>
      <c r="G186" s="19">
        <v>0</v>
      </c>
    </row>
    <row r="187" spans="2:7" ht="15.75" thickBot="1" x14ac:dyDescent="0.3">
      <c r="B187" s="20">
        <v>44772</v>
      </c>
      <c r="C187" s="17" t="s">
        <v>203</v>
      </c>
      <c r="D187" s="19">
        <v>34.83</v>
      </c>
      <c r="E187" s="21">
        <v>3908.22</v>
      </c>
      <c r="F187" s="21">
        <v>2787</v>
      </c>
      <c r="G187" s="19">
        <v>0</v>
      </c>
    </row>
    <row r="188" spans="2:7" ht="15.75" thickBot="1" x14ac:dyDescent="0.3">
      <c r="B188" s="20">
        <v>44773</v>
      </c>
      <c r="C188" s="17" t="s">
        <v>203</v>
      </c>
      <c r="D188" s="19">
        <v>34.979999999999997</v>
      </c>
      <c r="E188" s="21">
        <v>3723.13</v>
      </c>
      <c r="F188" s="21">
        <v>2670.5</v>
      </c>
      <c r="G188" s="19">
        <v>0</v>
      </c>
    </row>
  </sheetData>
  <sortState ref="B3:G188">
    <sortCondition ref="C3:C188"/>
    <sortCondition ref="B3:B18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tabSelected="1" workbookViewId="0">
      <selection activeCell="F22" sqref="F22"/>
    </sheetView>
  </sheetViews>
  <sheetFormatPr baseColWidth="10" defaultRowHeight="15" x14ac:dyDescent="0.25"/>
  <cols>
    <col min="2" max="2" width="35.85546875" bestFit="1" customWidth="1"/>
    <col min="3" max="3" width="16.85546875" bestFit="1" customWidth="1"/>
    <col min="4" max="4" width="74.28515625" bestFit="1" customWidth="1"/>
  </cols>
  <sheetData>
    <row r="2" spans="2:4" x14ac:dyDescent="0.25">
      <c r="B2" s="15" t="s">
        <v>186</v>
      </c>
      <c r="C2" s="15"/>
      <c r="D2" s="15"/>
    </row>
    <row r="4" spans="2:4" x14ac:dyDescent="0.25">
      <c r="B4" s="15" t="s">
        <v>182</v>
      </c>
      <c r="C4" s="15" t="s">
        <v>183</v>
      </c>
      <c r="D4" s="15" t="s">
        <v>184</v>
      </c>
    </row>
    <row r="5" spans="2:4" x14ac:dyDescent="0.25">
      <c r="B5" s="15" t="s">
        <v>185</v>
      </c>
      <c r="C5" s="16">
        <v>44781</v>
      </c>
      <c r="D5" s="15"/>
    </row>
    <row r="6" spans="2:4" ht="45" x14ac:dyDescent="0.25">
      <c r="B6" s="45" t="s">
        <v>214</v>
      </c>
      <c r="C6" s="16">
        <v>44830</v>
      </c>
      <c r="D6" s="49" t="s">
        <v>215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S.I.N. reliqudacion</vt:lpstr>
      <vt:lpstr>RESUMEN S.I.N.</vt:lpstr>
      <vt:lpstr>Picos demanda</vt:lpstr>
      <vt:lpstr>Datos hidraulicos</vt:lpstr>
      <vt:lpstr>Versiones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2022-08-08T12:35:13Z</dcterms:created>
  <dcterms:modified xsi:type="dcterms:W3CDTF">2022-09-26T13:47:54Z</dcterms:modified>
</cp:coreProperties>
</file>